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0.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f-nwc04fs01.intra.pref.yamaguchi.lg.jp\00000_山口県\05060_長寿社会課\060_介護政策班\20_介護テクノロジー定着支援補助金\06 周知\R8\02 周知先・メール\かいごへるぷ掲載\各資料\"/>
    </mc:Choice>
  </mc:AlternateContent>
  <xr:revisionPtr revIDLastSave="0" documentId="13_ncr:1_{D62F4504-B51A-4A6E-882A-64C73E0BD8C7}" xr6:coauthVersionLast="47" xr6:coauthVersionMax="47" xr10:uidLastSave="{00000000-0000-0000-0000-000000000000}"/>
  <bookViews>
    <workbookView xWindow="-120" yWindow="-120" windowWidth="29040" windowHeight="15720" tabRatio="869" xr2:uid="{E9B7FB46-51E1-4F86-B906-922F9CFF5C2F}"/>
  </bookViews>
  <sheets>
    <sheet name="表紙（様式作成前にお読みください）" sheetId="9" r:id="rId1"/>
    <sheet name="交付申請書" sheetId="24" r:id="rId2"/>
    <sheet name="事業所名_別紙1" sheetId="46" r:id="rId3"/>
    <sheet name="別紙1　記入見本" sheetId="47" r:id="rId4"/>
    <sheet name="経費所要額調書（合計）" sheetId="11" r:id="rId5"/>
    <sheet name="経費所要額調（注意書き）" sheetId="23" r:id="rId6"/>
    <sheet name="別紙経費所要額調1" sheetId="21" r:id="rId7"/>
    <sheet name="別紙経費所要額調2" sheetId="22" r:id="rId8"/>
    <sheet name="別紙経費所要額調3" sheetId="10" r:id="rId9"/>
    <sheet name="誓約書" sheetId="25" r:id="rId10"/>
    <sheet name="変更承認申請書" sheetId="30" r:id="rId11"/>
    <sheet name="中止（廃止）承認申請書" sheetId="31" r:id="rId12"/>
    <sheet name="実績報告書" sheetId="32" r:id="rId13"/>
    <sheet name="実績報告額調書（合計）" sheetId="42" r:id="rId14"/>
    <sheet name="別紙実績報告額調1" sheetId="39" r:id="rId15"/>
    <sheet name="別紙実績報告額調2" sheetId="40" r:id="rId16"/>
    <sheet name="別紙実績報告額調3" sheetId="41" r:id="rId17"/>
    <sheet name="精算払請求書" sheetId="33" r:id="rId18"/>
    <sheet name="データセット " sheetId="48" state="hidden" r:id="rId19"/>
    <sheet name="ここは触らない" sheetId="28" state="hidden" r:id="rId20"/>
  </sheets>
  <definedNames>
    <definedName name="_xlnm.Print_Area" localSheetId="4">'経費所要額調書（合計）'!$A$1:$D$30</definedName>
    <definedName name="_xlnm.Print_Area" localSheetId="1">交付申請書!$A$1:$X$35</definedName>
    <definedName name="_xlnm.Print_Area" localSheetId="2">事業所名_別紙1!$A$1:$F$71</definedName>
    <definedName name="_xlnm.Print_Area" localSheetId="13">'実績報告額調書（合計）'!$A$1:$E$29</definedName>
    <definedName name="_xlnm.Print_Area" localSheetId="12">実績報告書!$A$1:$X$34</definedName>
    <definedName name="_xlnm.Print_Area" localSheetId="17">精算払請求書!$A$1:$X$38</definedName>
    <definedName name="_xlnm.Print_Area" localSheetId="9">誓約書!$A$1:$W$26</definedName>
    <definedName name="_xlnm.Print_Area" localSheetId="11">'中止（廃止）承認申請書'!$A$1:$X$37</definedName>
    <definedName name="_xlnm.Print_Area" localSheetId="3">'別紙1　記入見本'!$A$1:$F$70</definedName>
    <definedName name="_xlnm.Print_Area" localSheetId="6">別紙経費所要額調1!$B$1:$U$46</definedName>
    <definedName name="_xlnm.Print_Area" localSheetId="7">別紙経費所要額調2!$B$1:$U$44</definedName>
    <definedName name="_xlnm.Print_Area" localSheetId="8">別紙経費所要額調3!$B$1:$U$46</definedName>
    <definedName name="_xlnm.Print_Area" localSheetId="14">別紙実績報告額調1!$B$1:$U$46</definedName>
    <definedName name="_xlnm.Print_Area" localSheetId="15">別紙実績報告額調2!$B$1:$U$44</definedName>
    <definedName name="_xlnm.Print_Area" localSheetId="16">別紙実績報告額調3!$B$1:$U$46</definedName>
    <definedName name="_xlnm.Print_Area" localSheetId="10">変更承認申請書!$A$1:$X$39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41" l="1"/>
  <c r="T13" i="41" s="1"/>
  <c r="T13" i="10"/>
  <c r="D8" i="42"/>
  <c r="D7" i="42"/>
  <c r="D6" i="42"/>
  <c r="D5" i="42"/>
  <c r="B5" i="42"/>
  <c r="B6" i="42"/>
  <c r="B7" i="42"/>
  <c r="B8" i="42"/>
  <c r="Q8" i="24"/>
  <c r="Q10" i="24"/>
  <c r="Q9" i="24"/>
  <c r="S3" i="24"/>
  <c r="Q11" i="32"/>
  <c r="L38" i="41" l="1"/>
  <c r="L37" i="41"/>
  <c r="L36" i="41"/>
  <c r="L33" i="41"/>
  <c r="L32" i="41"/>
  <c r="L31" i="41"/>
  <c r="L28" i="41"/>
  <c r="L27" i="41"/>
  <c r="L26" i="41"/>
  <c r="L23" i="41"/>
  <c r="L22" i="41"/>
  <c r="L21" i="41"/>
  <c r="L18" i="41"/>
  <c r="L17" i="41"/>
  <c r="L16" i="41"/>
  <c r="M11" i="40"/>
  <c r="M19" i="40"/>
  <c r="M18" i="40"/>
  <c r="M17" i="40"/>
  <c r="M16" i="40"/>
  <c r="M15" i="40"/>
  <c r="M13" i="40"/>
  <c r="L35" i="39"/>
  <c r="L34" i="39"/>
  <c r="L33" i="39"/>
  <c r="L30" i="39"/>
  <c r="L29" i="39"/>
  <c r="L28" i="39"/>
  <c r="L25" i="39"/>
  <c r="L24" i="39"/>
  <c r="L23" i="39"/>
  <c r="L19" i="39"/>
  <c r="L18" i="39"/>
  <c r="L14" i="39"/>
  <c r="L13" i="39"/>
  <c r="L38" i="10"/>
  <c r="L37" i="10"/>
  <c r="L36" i="10"/>
  <c r="L33" i="10"/>
  <c r="L32" i="10"/>
  <c r="L31" i="10"/>
  <c r="L28" i="10"/>
  <c r="L27" i="10"/>
  <c r="L26" i="10"/>
  <c r="L23" i="10"/>
  <c r="L22" i="10"/>
  <c r="L21" i="10"/>
  <c r="L18" i="10"/>
  <c r="L17" i="10"/>
  <c r="L16" i="10"/>
  <c r="M19" i="22"/>
  <c r="M18" i="22"/>
  <c r="M17" i="22"/>
  <c r="M16" i="22"/>
  <c r="M15" i="22"/>
  <c r="M13" i="22"/>
  <c r="M11" i="22"/>
  <c r="L35" i="21"/>
  <c r="L34" i="21"/>
  <c r="L33" i="21"/>
  <c r="L30" i="21"/>
  <c r="L29" i="21"/>
  <c r="L28" i="21"/>
  <c r="L25" i="21"/>
  <c r="L24" i="21"/>
  <c r="L23" i="21"/>
  <c r="L19" i="21"/>
  <c r="L18" i="21"/>
  <c r="L14" i="21"/>
  <c r="L13" i="21"/>
  <c r="S11" i="40"/>
  <c r="S11" i="22"/>
  <c r="C17" i="42"/>
  <c r="A26" i="42"/>
  <c r="C25" i="42"/>
  <c r="B17" i="42"/>
  <c r="A25" i="11"/>
  <c r="A18" i="42"/>
  <c r="D22" i="11"/>
  <c r="B21" i="11"/>
  <c r="A24" i="42"/>
  <c r="C18" i="42"/>
  <c r="B17" i="11"/>
  <c r="C22" i="11"/>
  <c r="D26" i="11"/>
  <c r="B20" i="11"/>
  <c r="C21" i="11"/>
  <c r="C22" i="42"/>
  <c r="A20" i="42"/>
  <c r="A23" i="11"/>
  <c r="B18" i="42"/>
  <c r="C23" i="42"/>
  <c r="C24" i="42"/>
  <c r="A20" i="11"/>
  <c r="A17" i="11"/>
  <c r="C21" i="42"/>
  <c r="A25" i="42"/>
  <c r="D21" i="11"/>
  <c r="C17" i="11"/>
  <c r="B26" i="42"/>
  <c r="D23" i="11"/>
  <c r="A17" i="42"/>
  <c r="C26" i="11"/>
  <c r="C20" i="42"/>
  <c r="C26" i="42"/>
  <c r="A21" i="11"/>
  <c r="A26" i="11"/>
  <c r="A21" i="42"/>
  <c r="B22" i="42"/>
  <c r="B25" i="42"/>
  <c r="A19" i="42"/>
  <c r="B24" i="42"/>
  <c r="B18" i="11"/>
  <c r="C19" i="42"/>
  <c r="C24" i="11"/>
  <c r="B19" i="11"/>
  <c r="B25" i="11"/>
  <c r="D20" i="11"/>
  <c r="B24" i="11"/>
  <c r="B22" i="11"/>
  <c r="A19" i="11"/>
  <c r="C23" i="11"/>
  <c r="D25" i="11"/>
  <c r="B20" i="42"/>
  <c r="A18" i="11"/>
  <c r="B23" i="11"/>
  <c r="C18" i="11"/>
  <c r="A24" i="11"/>
  <c r="D24" i="11"/>
  <c r="C20" i="11"/>
  <c r="A22" i="11"/>
  <c r="B19" i="42"/>
  <c r="A22" i="42"/>
  <c r="C25" i="11"/>
  <c r="B23" i="42"/>
  <c r="C19" i="11"/>
  <c r="B21" i="42"/>
  <c r="Q10" i="25" l="1"/>
  <c r="Q12" i="30"/>
  <c r="Q12" i="31"/>
  <c r="Q12" i="32"/>
  <c r="Q12" i="33"/>
  <c r="Q11" i="30"/>
  <c r="A23" i="42"/>
  <c r="B26" i="11"/>
  <c r="Q11" i="33" l="1"/>
  <c r="Q10" i="33"/>
  <c r="Q10" i="32"/>
  <c r="Q11" i="31" l="1"/>
  <c r="Q10" i="31"/>
  <c r="Q10" i="30"/>
  <c r="C39" i="41" l="1"/>
  <c r="K38" i="41"/>
  <c r="N38" i="41" s="1"/>
  <c r="N37" i="41"/>
  <c r="N36" i="41"/>
  <c r="R34" i="41"/>
  <c r="K33" i="41"/>
  <c r="N33" i="41" s="1"/>
  <c r="N32" i="41"/>
  <c r="N31" i="41"/>
  <c r="R29" i="41"/>
  <c r="K28" i="41"/>
  <c r="N28" i="41" s="1"/>
  <c r="R24" i="41" s="1"/>
  <c r="N27" i="41"/>
  <c r="N26" i="41"/>
  <c r="K23" i="41"/>
  <c r="N23" i="41" s="1"/>
  <c r="R19" i="41" s="1"/>
  <c r="N22" i="41"/>
  <c r="N21" i="41"/>
  <c r="K18" i="41"/>
  <c r="N18" i="41" s="1"/>
  <c r="N17" i="41"/>
  <c r="N16" i="41"/>
  <c r="K20" i="40"/>
  <c r="O19" i="40"/>
  <c r="O18" i="40"/>
  <c r="O17" i="40"/>
  <c r="O16" i="40"/>
  <c r="O15" i="40"/>
  <c r="O13" i="40"/>
  <c r="C37" i="39"/>
  <c r="N35" i="39"/>
  <c r="K35" i="39"/>
  <c r="N34" i="39"/>
  <c r="N33" i="39"/>
  <c r="P32" i="39"/>
  <c r="M32" i="39"/>
  <c r="N30" i="39"/>
  <c r="K30" i="39"/>
  <c r="N29" i="39"/>
  <c r="N28" i="39"/>
  <c r="P27" i="39"/>
  <c r="M27" i="39"/>
  <c r="N25" i="39"/>
  <c r="K25" i="39"/>
  <c r="N24" i="39"/>
  <c r="N23" i="39"/>
  <c r="P22" i="39"/>
  <c r="M22" i="39"/>
  <c r="K20" i="39"/>
  <c r="L20" i="39" s="1"/>
  <c r="N20" i="39" s="1"/>
  <c r="P17" i="39" s="1"/>
  <c r="N19" i="39"/>
  <c r="N18" i="39"/>
  <c r="M17" i="39"/>
  <c r="K15" i="39"/>
  <c r="N14" i="39"/>
  <c r="N13" i="39"/>
  <c r="M12" i="39"/>
  <c r="D20" i="42"/>
  <c r="D23" i="42"/>
  <c r="D24" i="42"/>
  <c r="D25" i="42"/>
  <c r="E21" i="42"/>
  <c r="E26" i="42"/>
  <c r="E24" i="42"/>
  <c r="E25" i="42"/>
  <c r="D26" i="42"/>
  <c r="D21" i="42"/>
  <c r="E20" i="42"/>
  <c r="D22" i="42"/>
  <c r="E22" i="42"/>
  <c r="E23" i="42"/>
  <c r="M20" i="40" l="1"/>
  <c r="O20" i="40" s="1"/>
  <c r="Q11" i="40" s="1"/>
  <c r="T11" i="40" s="1"/>
  <c r="T42" i="40" s="1"/>
  <c r="L15" i="39"/>
  <c r="N15" i="39" s="1"/>
  <c r="P12" i="39" s="1"/>
  <c r="Q12" i="39" s="1"/>
  <c r="S12" i="39" s="1"/>
  <c r="R14" i="41"/>
  <c r="T42" i="41" s="1"/>
  <c r="E19" i="42"/>
  <c r="E18" i="42"/>
  <c r="T12" i="39" l="1"/>
  <c r="T42" i="39" s="1"/>
  <c r="K35" i="21"/>
  <c r="K18" i="10"/>
  <c r="O19" i="22"/>
  <c r="E17" i="42"/>
  <c r="E28" i="42" l="1"/>
  <c r="J21" i="32" s="1"/>
  <c r="Q9" i="25"/>
  <c r="Q8" i="25"/>
  <c r="S3" i="25"/>
  <c r="J22" i="33" l="1"/>
  <c r="K20" i="22" l="1"/>
  <c r="M20" i="22" s="1"/>
  <c r="R34" i="10"/>
  <c r="R29" i="10"/>
  <c r="K38" i="10"/>
  <c r="N38" i="10" s="1"/>
  <c r="N37" i="10"/>
  <c r="N36" i="10"/>
  <c r="K33" i="10"/>
  <c r="N33" i="10" s="1"/>
  <c r="N32" i="10"/>
  <c r="N31" i="10"/>
  <c r="K28" i="10"/>
  <c r="N28" i="10" s="1"/>
  <c r="R24" i="10" s="1"/>
  <c r="N27" i="10"/>
  <c r="N26" i="10"/>
  <c r="K23" i="10"/>
  <c r="N23" i="10" s="1"/>
  <c r="R19" i="10" s="1"/>
  <c r="N22" i="10"/>
  <c r="N21" i="10"/>
  <c r="N17" i="10"/>
  <c r="N35" i="21"/>
  <c r="N34" i="21"/>
  <c r="N33" i="21"/>
  <c r="M32" i="21"/>
  <c r="P32" i="21" s="1"/>
  <c r="K30" i="21"/>
  <c r="N30" i="21" s="1"/>
  <c r="N29" i="21"/>
  <c r="N28" i="21"/>
  <c r="M27" i="21"/>
  <c r="K25" i="21"/>
  <c r="N25" i="21" s="1"/>
  <c r="N24" i="21"/>
  <c r="N23" i="21"/>
  <c r="M22" i="21"/>
  <c r="K20" i="21"/>
  <c r="L20" i="21" s="1"/>
  <c r="N20" i="21" s="1"/>
  <c r="N19" i="21"/>
  <c r="N18" i="21"/>
  <c r="M17" i="21"/>
  <c r="K15" i="21"/>
  <c r="N14" i="21"/>
  <c r="N13" i="21"/>
  <c r="L15" i="21" l="1"/>
  <c r="N15" i="21" s="1"/>
  <c r="P27" i="21"/>
  <c r="P22" i="21"/>
  <c r="P17" i="21"/>
  <c r="O16" i="22" l="1"/>
  <c r="O20" i="22"/>
  <c r="N16" i="10"/>
  <c r="M12" i="21" l="1"/>
  <c r="P12" i="21" s="1"/>
  <c r="Q12" i="21" s="1"/>
  <c r="C37" i="21"/>
  <c r="T12" i="21" l="1"/>
  <c r="S12" i="21"/>
  <c r="O18" i="22"/>
  <c r="O17" i="22"/>
  <c r="C39" i="10"/>
  <c r="O13" i="22" l="1"/>
  <c r="O15" i="22"/>
  <c r="N18" i="10"/>
  <c r="R14" i="10" s="1"/>
  <c r="S11" i="10" s="1"/>
  <c r="Q11" i="22" l="1"/>
  <c r="T11" i="22" s="1"/>
  <c r="T42" i="10"/>
  <c r="D19" i="42"/>
  <c r="T42" i="22" l="1"/>
  <c r="D19" i="11"/>
  <c r="T42" i="21" l="1"/>
  <c r="D18" i="42"/>
  <c r="D18" i="11"/>
  <c r="D17" i="11"/>
  <c r="D17" i="42"/>
  <c r="D28" i="42" l="1"/>
  <c r="D28" i="11"/>
  <c r="J21"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A39E12EC-2757-4ED0-8332-432C9F719B29}">
      <text>
        <r>
          <rPr>
            <sz val="9"/>
            <color indexed="81"/>
            <rFont val="MS P ゴシック"/>
            <family val="3"/>
            <charset val="128"/>
          </rPr>
          <t xml:space="preserve">複数年度に渡り県からメールを送付する可能性があるため、変更の可能性が低いアドレスとすること。
</t>
        </r>
      </text>
    </comment>
    <comment ref="D8" authorId="0" shapeId="0" xr:uid="{C33732B2-1316-4B8C-B817-EBED697EEBD8}">
      <text>
        <r>
          <rPr>
            <sz val="9"/>
            <color indexed="81"/>
            <rFont val="MS P ゴシック"/>
            <family val="3"/>
            <charset val="128"/>
          </rPr>
          <t>申請書類をメールで提出する日とすること。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C8F8D22F-F1AA-448F-B9EA-FAA4FD58D803}">
      <text>
        <r>
          <rPr>
            <b/>
            <sz val="9"/>
            <color indexed="81"/>
            <rFont val="MS P ゴシック"/>
            <family val="3"/>
            <charset val="128"/>
          </rPr>
          <t>申請する事業所の名前</t>
        </r>
      </text>
    </comment>
    <comment ref="S3" authorId="0" shapeId="0" xr:uid="{43726D68-6CE2-43BA-B8CA-B2DB43B89CF1}">
      <text>
        <r>
          <rPr>
            <b/>
            <sz val="9"/>
            <color indexed="81"/>
            <rFont val="MS P ゴシック"/>
            <family val="3"/>
            <charset val="128"/>
          </rPr>
          <t>10桁の数字で入力</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32A42FA2-5D2F-491E-A33B-1E891E857920}">
      <text>
        <r>
          <rPr>
            <b/>
            <sz val="9"/>
            <color indexed="81"/>
            <rFont val="MS P ゴシック"/>
            <family val="3"/>
            <charset val="128"/>
          </rPr>
          <t>申請する事業所の名前</t>
        </r>
      </text>
    </comment>
    <comment ref="S3" authorId="0" shapeId="0" xr:uid="{46DE6B2A-130B-45CF-94D1-69837A33AD46}">
      <text>
        <r>
          <rPr>
            <b/>
            <sz val="9"/>
            <color indexed="81"/>
            <rFont val="MS P ゴシック"/>
            <family val="3"/>
            <charset val="128"/>
          </rPr>
          <t>10桁の数字で入力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3B469653-FCE9-4190-8A62-1012314ABDE8}">
      <text>
        <r>
          <rPr>
            <b/>
            <sz val="9"/>
            <color indexed="81"/>
            <rFont val="MS P ゴシック"/>
            <family val="3"/>
            <charset val="128"/>
          </rPr>
          <t>申請する事業所の名前</t>
        </r>
      </text>
    </comment>
    <comment ref="S3" authorId="0" shapeId="0" xr:uid="{57D22F11-82DE-46C1-8E6C-18818A1FA711}">
      <text>
        <r>
          <rPr>
            <b/>
            <sz val="9"/>
            <color indexed="81"/>
            <rFont val="MS P ゴシック"/>
            <family val="3"/>
            <charset val="128"/>
          </rPr>
          <t>10桁の数字で入力</t>
        </r>
        <r>
          <rPr>
            <sz val="9"/>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5" authorId="0" shapeId="0" xr:uid="{AF77CF42-9B2E-41AF-BEF3-97AC6FD0BA0E}">
      <text>
        <r>
          <rPr>
            <b/>
            <sz val="11"/>
            <color indexed="81"/>
            <rFont val="MS P ゴシック"/>
            <family val="3"/>
            <charset val="128"/>
          </rPr>
          <t>請求書提出日を入力</t>
        </r>
      </text>
    </comment>
    <comment ref="Q10" authorId="0" shapeId="0" xr:uid="{D0F6BD68-DF65-48BF-B899-393B4E88B5B5}">
      <text>
        <r>
          <rPr>
            <sz val="9"/>
            <color indexed="81"/>
            <rFont val="MS P ゴシック"/>
            <family val="3"/>
            <charset val="128"/>
          </rPr>
          <t>経費所要額調（合計）から転記</t>
        </r>
      </text>
    </comment>
    <comment ref="Q11" authorId="0" shapeId="0" xr:uid="{A4EC2D7F-23CB-4E1A-91E7-A3728CB4BDAA}">
      <text>
        <r>
          <rPr>
            <sz val="9"/>
            <color indexed="81"/>
            <rFont val="MS P ゴシック"/>
            <family val="3"/>
            <charset val="128"/>
          </rPr>
          <t>経費所要額調（合計）から転記</t>
        </r>
      </text>
    </comment>
    <comment ref="Q12" authorId="0" shapeId="0" xr:uid="{E5643E45-8681-4910-9CC0-4F4357699795}">
      <text>
        <r>
          <rPr>
            <sz val="9"/>
            <color indexed="81"/>
            <rFont val="MS P ゴシック"/>
            <family val="3"/>
            <charset val="128"/>
          </rPr>
          <t>経費所要額調（合計）から転記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BA2AD6AC-6FE8-4C73-B58E-D87AED96CD7D}">
      <text>
        <r>
          <rPr>
            <b/>
            <sz val="9"/>
            <color indexed="81"/>
            <rFont val="MS P ゴシック"/>
            <family val="3"/>
            <charset val="128"/>
          </rPr>
          <t>申請する事業所の名前</t>
        </r>
      </text>
    </comment>
    <comment ref="Q3" authorId="0" shapeId="0" xr:uid="{3BB841EC-71DA-430A-91E9-E59905BBC027}">
      <text>
        <r>
          <rPr>
            <b/>
            <sz val="9"/>
            <color indexed="81"/>
            <rFont val="MS P ゴシック"/>
            <family val="3"/>
            <charset val="128"/>
          </rPr>
          <t>10桁の数字で入力</t>
        </r>
        <r>
          <rPr>
            <sz val="9"/>
            <color indexed="81"/>
            <rFont val="MS P ゴシック"/>
            <family val="3"/>
            <charset val="128"/>
          </rPr>
          <t xml:space="preserve">
</t>
        </r>
      </text>
    </comment>
    <comment ref="S3" authorId="0" shapeId="0" xr:uid="{E9F9646A-B1A6-493B-96D2-CEEB0028F6AA}">
      <text>
        <r>
          <rPr>
            <b/>
            <sz val="9"/>
            <color indexed="81"/>
            <rFont val="MS P ゴシック"/>
            <family val="3"/>
            <charset val="128"/>
          </rPr>
          <t>10桁の数字で入力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AACA5697-01DF-4BA9-B4BD-EAE5F45771A5}">
      <text>
        <r>
          <rPr>
            <b/>
            <sz val="9"/>
            <color indexed="81"/>
            <rFont val="MS P ゴシック"/>
            <family val="3"/>
            <charset val="128"/>
          </rPr>
          <t>申請する事業所の名前</t>
        </r>
      </text>
    </comment>
    <comment ref="S3" authorId="0" shapeId="0" xr:uid="{E4692140-626C-43E3-9804-9E7C3BEDF34A}">
      <text>
        <r>
          <rPr>
            <b/>
            <sz val="9"/>
            <color indexed="81"/>
            <rFont val="MS P ゴシック"/>
            <family val="3"/>
            <charset val="128"/>
          </rPr>
          <t>10桁の数字で入力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1" authorId="0" shapeId="0" xr:uid="{00E66FE7-9967-4783-A6E3-8E630E5AB8EA}">
      <text>
        <r>
          <rPr>
            <b/>
            <sz val="9"/>
            <color indexed="81"/>
            <rFont val="MS P ゴシック"/>
            <family val="3"/>
            <charset val="128"/>
          </rPr>
          <t>申請する事業所の名前</t>
        </r>
      </text>
    </comment>
    <comment ref="S3" authorId="0" shapeId="0" xr:uid="{26F4593D-1B03-4584-9A66-7AEBFF58EE92}">
      <text>
        <r>
          <rPr>
            <b/>
            <sz val="9"/>
            <color indexed="81"/>
            <rFont val="MS P ゴシック"/>
            <family val="3"/>
            <charset val="128"/>
          </rPr>
          <t>10桁の数字で入力</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3" authorId="0" shapeId="0" xr:uid="{A611C9F4-8CDD-4A60-B010-542FAC0E5859}">
      <text>
        <r>
          <rPr>
            <sz val="9"/>
            <color indexed="81"/>
            <rFont val="MS P ゴシック"/>
            <family val="3"/>
            <charset val="128"/>
          </rPr>
          <t>経費所要額調（合計）から転記</t>
        </r>
      </text>
    </comment>
    <comment ref="Q8" authorId="0" shapeId="0" xr:uid="{F69DE4F0-7A3A-43D9-A28A-139E19D75CD4}">
      <text>
        <r>
          <rPr>
            <sz val="9"/>
            <color indexed="81"/>
            <rFont val="MS P ゴシック"/>
            <family val="3"/>
            <charset val="128"/>
          </rPr>
          <t>経費所要額調（合計）から転記</t>
        </r>
      </text>
    </comment>
    <comment ref="Q9" authorId="0" shapeId="0" xr:uid="{3AE60636-8476-46FD-856E-7B489726BC6D}">
      <text>
        <r>
          <rPr>
            <sz val="9"/>
            <color indexed="81"/>
            <rFont val="MS P ゴシック"/>
            <family val="3"/>
            <charset val="128"/>
          </rPr>
          <t>経費所要額調（合計）から転記</t>
        </r>
      </text>
    </comment>
    <comment ref="Q10" authorId="0" shapeId="0" xr:uid="{CE5CA250-75EC-4E55-9EF2-C82B6B62AA0D}">
      <text>
        <r>
          <rPr>
            <sz val="9"/>
            <color indexed="81"/>
            <rFont val="MS P ゴシック"/>
            <family val="3"/>
            <charset val="128"/>
          </rPr>
          <t>経費所要額調（合計）から転記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S5" authorId="0" shapeId="0" xr:uid="{1E8F14DE-E07D-4FDA-A355-E663E1A4C9C8}">
      <text>
        <r>
          <rPr>
            <b/>
            <sz val="11"/>
            <color indexed="81"/>
            <rFont val="MS P ゴシック"/>
            <family val="3"/>
            <charset val="128"/>
          </rPr>
          <t>変更承認申請日を入力</t>
        </r>
      </text>
    </comment>
    <comment ref="Q10" authorId="0" shapeId="0" xr:uid="{815FAD24-E799-4538-AC25-64176E2BEBD1}">
      <text>
        <r>
          <rPr>
            <sz val="9"/>
            <color indexed="81"/>
            <rFont val="MS P ゴシック"/>
            <family val="3"/>
            <charset val="128"/>
          </rPr>
          <t>経費所要額調（合計）から転記</t>
        </r>
      </text>
    </comment>
    <comment ref="Q11" authorId="0" shapeId="0" xr:uid="{D638D8CD-58AC-4FB0-B842-DED7FE1F1487}">
      <text>
        <r>
          <rPr>
            <sz val="9"/>
            <color indexed="81"/>
            <rFont val="MS P ゴシック"/>
            <family val="3"/>
            <charset val="128"/>
          </rPr>
          <t>経費所要額調（合計）から転記</t>
        </r>
      </text>
    </comment>
    <comment ref="Q12" authorId="0" shapeId="0" xr:uid="{49BEDB95-5BBA-4A4C-9B38-6C20B62412D8}">
      <text>
        <r>
          <rPr>
            <sz val="9"/>
            <color indexed="81"/>
            <rFont val="MS P ゴシック"/>
            <family val="3"/>
            <charset val="128"/>
          </rPr>
          <t>経費所要額調（合計）から転記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5" authorId="0" shapeId="0" xr:uid="{4B6956D4-0D61-4054-AA98-408955DEE2F0}">
      <text>
        <r>
          <rPr>
            <b/>
            <sz val="11"/>
            <color indexed="81"/>
            <rFont val="MS P ゴシック"/>
            <family val="3"/>
            <charset val="128"/>
          </rPr>
          <t>中止承認申請日を入力</t>
        </r>
      </text>
    </comment>
    <comment ref="Q10" authorId="0" shapeId="0" xr:uid="{A1127DA2-462E-4DA7-AC5F-D78F636277E1}">
      <text>
        <r>
          <rPr>
            <sz val="9"/>
            <color indexed="81"/>
            <rFont val="MS P ゴシック"/>
            <family val="3"/>
            <charset val="128"/>
          </rPr>
          <t>経費所要額調（合計）から転記</t>
        </r>
      </text>
    </comment>
    <comment ref="Q11" authorId="0" shapeId="0" xr:uid="{F792CC15-A1EB-416E-8C50-E33036374C4C}">
      <text>
        <r>
          <rPr>
            <sz val="9"/>
            <color indexed="81"/>
            <rFont val="MS P ゴシック"/>
            <family val="3"/>
            <charset val="128"/>
          </rPr>
          <t>経費所要額調（合計）から転記</t>
        </r>
      </text>
    </comment>
    <comment ref="Q12" authorId="0" shapeId="0" xr:uid="{494C864D-39D3-4A8D-ADCB-C21B3BA33DD4}">
      <text>
        <r>
          <rPr>
            <sz val="9"/>
            <color indexed="81"/>
            <rFont val="MS P ゴシック"/>
            <family val="3"/>
            <charset val="128"/>
          </rPr>
          <t>経費所要額調（合計）から転記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T5" authorId="0" shapeId="0" xr:uid="{2DCD0DF9-D05A-49C3-A00F-52EEAA9C7564}">
      <text>
        <r>
          <rPr>
            <b/>
            <sz val="11"/>
            <color indexed="81"/>
            <rFont val="MS P ゴシック"/>
            <family val="3"/>
            <charset val="128"/>
          </rPr>
          <t>実績報告書提出日を入力</t>
        </r>
      </text>
    </comment>
    <comment ref="Q10" authorId="0" shapeId="0" xr:uid="{652CFF1F-0229-43E3-BCA3-61F827647710}">
      <text>
        <r>
          <rPr>
            <sz val="9"/>
            <color indexed="81"/>
            <rFont val="MS P ゴシック"/>
            <family val="3"/>
            <charset val="128"/>
          </rPr>
          <t>経費所要額調（合計）から転記</t>
        </r>
      </text>
    </comment>
    <comment ref="Q11" authorId="0" shapeId="0" xr:uid="{E8BD3306-CC57-4512-A6B7-406DDBD7F6AD}">
      <text>
        <r>
          <rPr>
            <sz val="9"/>
            <color indexed="81"/>
            <rFont val="MS P ゴシック"/>
            <family val="3"/>
            <charset val="128"/>
          </rPr>
          <t>経費所要額調（合計）から転記</t>
        </r>
      </text>
    </comment>
    <comment ref="Q12" authorId="0" shapeId="0" xr:uid="{C4E0DE2E-F79B-4917-9B83-B6C1A12E7B2C}">
      <text>
        <r>
          <rPr>
            <sz val="9"/>
            <color indexed="81"/>
            <rFont val="MS P ゴシック"/>
            <family val="3"/>
            <charset val="128"/>
          </rPr>
          <t>経費所要額調（合計）から転記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7" authorId="0" shapeId="0" xr:uid="{91432B36-EC0D-4E96-99EB-2B777C38D1C9}">
      <text>
        <r>
          <rPr>
            <sz val="9"/>
            <color indexed="81"/>
            <rFont val="MS P ゴシック"/>
            <family val="3"/>
            <charset val="128"/>
          </rPr>
          <t xml:space="preserve">複数年度に渡り県からメールを送付する可能性があるため、変更の可能性が低いアドレスとすること。
</t>
        </r>
      </text>
    </comment>
    <comment ref="D8" authorId="0" shapeId="0" xr:uid="{5305C413-3D86-4B42-A6B5-E64CB8110B38}">
      <text>
        <r>
          <rPr>
            <sz val="9"/>
            <color indexed="81"/>
            <rFont val="MS P ゴシック"/>
            <family val="3"/>
            <charset val="128"/>
          </rPr>
          <t>申請書類をメールで提出する日とすること。</t>
        </r>
      </text>
    </comment>
  </commentList>
</comments>
</file>

<file path=xl/sharedStrings.xml><?xml version="1.0" encoding="utf-8"?>
<sst xmlns="http://schemas.openxmlformats.org/spreadsheetml/2006/main" count="1181" uniqueCount="512">
  <si>
    <t>様式作成前にお読みください　（本ExcelシートはExcel形式のままご提出ください）</t>
    <rPh sb="0" eb="2">
      <t>ヨウシキ</t>
    </rPh>
    <rPh sb="2" eb="4">
      <t>サクセイ</t>
    </rPh>
    <rPh sb="4" eb="5">
      <t>マエ</t>
    </rPh>
    <rPh sb="7" eb="8">
      <t>ヨ</t>
    </rPh>
    <rPh sb="15" eb="16">
      <t>ホン</t>
    </rPh>
    <rPh sb="30" eb="32">
      <t>ケイシキ</t>
    </rPh>
    <rPh sb="36" eb="38">
      <t>テイシュツ</t>
    </rPh>
    <phoneticPr fontId="1"/>
  </si>
  <si>
    <t>複数の介護事業所を運営する法人は、各事業所の申請書類を本Excelシートに取りまとめてご提出ください。</t>
    <rPh sb="17" eb="21">
      <t>カクジギョウショ</t>
    </rPh>
    <rPh sb="22" eb="24">
      <t>シンセイ</t>
    </rPh>
    <rPh sb="24" eb="26">
      <t>ショルイ</t>
    </rPh>
    <rPh sb="27" eb="28">
      <t>ホン</t>
    </rPh>
    <phoneticPr fontId="1"/>
  </si>
  <si>
    <t>＜申請受付期間＞</t>
    <rPh sb="1" eb="3">
      <t>シンセイ</t>
    </rPh>
    <rPh sb="3" eb="5">
      <t>ウケツケ</t>
    </rPh>
    <rPh sb="5" eb="7">
      <t>キカン</t>
    </rPh>
    <phoneticPr fontId="1"/>
  </si>
  <si>
    <t>※期間中いつ提出されても結構です。到着順に審査・手続します。</t>
    <rPh sb="1" eb="3">
      <t>キカン</t>
    </rPh>
    <rPh sb="3" eb="4">
      <t>チュウ</t>
    </rPh>
    <rPh sb="6" eb="8">
      <t>テイシュツ</t>
    </rPh>
    <rPh sb="12" eb="14">
      <t>ケッコウ</t>
    </rPh>
    <rPh sb="17" eb="19">
      <t>トウチャク</t>
    </rPh>
    <rPh sb="19" eb="20">
      <t>ジュン</t>
    </rPh>
    <rPh sb="21" eb="23">
      <t>シンサ</t>
    </rPh>
    <rPh sb="24" eb="26">
      <t>テツヅ</t>
    </rPh>
    <phoneticPr fontId="1"/>
  </si>
  <si>
    <t>＜提出書類＞</t>
    <rPh sb="1" eb="3">
      <t>テイシュツ</t>
    </rPh>
    <rPh sb="3" eb="5">
      <t>ショルイ</t>
    </rPh>
    <phoneticPr fontId="1"/>
  </si>
  <si>
    <t>1　交付申請書＜第１号様式（第８条関係）＞</t>
    <rPh sb="2" eb="4">
      <t>コウフ</t>
    </rPh>
    <rPh sb="4" eb="7">
      <t>シンセイショ</t>
    </rPh>
    <phoneticPr fontId="1"/>
  </si>
  <si>
    <t>2　業務改善計画書＜事業所名_別紙1＞</t>
    <rPh sb="10" eb="13">
      <t>ジギョウショ</t>
    </rPh>
    <rPh sb="13" eb="14">
      <t>メイ</t>
    </rPh>
    <rPh sb="15" eb="17">
      <t>ベッシ</t>
    </rPh>
    <phoneticPr fontId="1"/>
  </si>
  <si>
    <t>※申請者基本情報を入力すること。合計額は各事業所別シートから自動計算されます。</t>
    <rPh sb="30" eb="32">
      <t>ジドウ</t>
    </rPh>
    <rPh sb="32" eb="34">
      <t>ケイサン</t>
    </rPh>
    <rPh sb="37" eb="38">
      <t>カクジギョウショベツテンキ</t>
    </rPh>
    <phoneticPr fontId="1"/>
  </si>
  <si>
    <t>3　経費所要額調書（合計）＜別紙（２）（第１号様式関係）＞</t>
    <rPh sb="2" eb="4">
      <t>ケイヒ</t>
    </rPh>
    <rPh sb="4" eb="6">
      <t>ショヨウ</t>
    </rPh>
    <rPh sb="6" eb="7">
      <t>ガク</t>
    </rPh>
    <rPh sb="10" eb="12">
      <t>ゴウケイ</t>
    </rPh>
    <phoneticPr fontId="1"/>
  </si>
  <si>
    <r>
      <t>4　</t>
    </r>
    <r>
      <rPr>
        <b/>
        <u/>
        <sz val="14"/>
        <color theme="1"/>
        <rFont val="游ゴシック"/>
        <family val="3"/>
        <charset val="128"/>
        <scheme val="minor"/>
      </rPr>
      <t>経費所要額調書＜別紙３～５（第１号様式関係）＞（事業所別）</t>
    </r>
    <rPh sb="2" eb="4">
      <t>ケイヒ</t>
    </rPh>
    <rPh sb="4" eb="7">
      <t>ショヨウガク</t>
    </rPh>
    <rPh sb="7" eb="9">
      <t>チョウショ</t>
    </rPh>
    <rPh sb="10" eb="12">
      <t>ベッシ</t>
    </rPh>
    <rPh sb="16" eb="17">
      <t>ダイ</t>
    </rPh>
    <rPh sb="18" eb="19">
      <t>ゴウ</t>
    </rPh>
    <rPh sb="19" eb="21">
      <t>ヨウシキ</t>
    </rPh>
    <rPh sb="21" eb="23">
      <t>カンケイ</t>
    </rPh>
    <rPh sb="26" eb="29">
      <t>ジギョウショ</t>
    </rPh>
    <rPh sb="29" eb="30">
      <t>ベツ</t>
    </rPh>
    <phoneticPr fontId="1"/>
  </si>
  <si>
    <t>１介護テクノロジー等　（介護ソフト以外）</t>
    <rPh sb="1" eb="3">
      <t>カイゴ</t>
    </rPh>
    <rPh sb="9" eb="10">
      <t>トウ</t>
    </rPh>
    <rPh sb="12" eb="14">
      <t>カイゴ</t>
    </rPh>
    <rPh sb="17" eb="19">
      <t>イガイ</t>
    </rPh>
    <phoneticPr fontId="1"/>
  </si>
  <si>
    <t>２介護テクノロジー等（介護ソフト）　</t>
    <rPh sb="1" eb="3">
      <t>カイゴ</t>
    </rPh>
    <rPh sb="9" eb="10">
      <t>トウ</t>
    </rPh>
    <rPh sb="11" eb="13">
      <t>カイゴ</t>
    </rPh>
    <phoneticPr fontId="1"/>
  </si>
  <si>
    <t>３介護テクノロジー等（パッケージ型）</t>
    <rPh sb="1" eb="3">
      <t>カイゴ</t>
    </rPh>
    <rPh sb="9" eb="10">
      <t>トウ</t>
    </rPh>
    <rPh sb="16" eb="17">
      <t>ガタ</t>
    </rPh>
    <phoneticPr fontId="1"/>
  </si>
  <si>
    <t>5　誓約書＜別紙６（第１号様式関係）＞</t>
    <rPh sb="2" eb="5">
      <t>セイヤクショ</t>
    </rPh>
    <phoneticPr fontId="1"/>
  </si>
  <si>
    <t>6　見積書の写し</t>
    <rPh sb="2" eb="5">
      <t>ミツモリショ</t>
    </rPh>
    <rPh sb="6" eb="7">
      <t>ウツ</t>
    </rPh>
    <phoneticPr fontId="1"/>
  </si>
  <si>
    <t>7　その他参考となる資料</t>
    <rPh sb="4" eb="5">
      <t>タ</t>
    </rPh>
    <rPh sb="5" eb="7">
      <t>サンコウ</t>
    </rPh>
    <rPh sb="10" eb="12">
      <t>シリョウ</t>
    </rPh>
    <phoneticPr fontId="1"/>
  </si>
  <si>
    <t>※TAISに掲載されていない機器等を導入する場合、機器等の仕様が分かるカタログ等をご提出ください。</t>
    <rPh sb="6" eb="8">
      <t>ケイサイ</t>
    </rPh>
    <rPh sb="14" eb="16">
      <t>キキ</t>
    </rPh>
    <rPh sb="16" eb="17">
      <t>トウ</t>
    </rPh>
    <rPh sb="18" eb="20">
      <t>ドウニュウ</t>
    </rPh>
    <rPh sb="22" eb="24">
      <t>バアイ</t>
    </rPh>
    <rPh sb="25" eb="27">
      <t>キキ</t>
    </rPh>
    <rPh sb="27" eb="28">
      <t>トウ</t>
    </rPh>
    <rPh sb="29" eb="31">
      <t>シヨウ</t>
    </rPh>
    <rPh sb="32" eb="33">
      <t>ワ</t>
    </rPh>
    <rPh sb="39" eb="40">
      <t>トウ</t>
    </rPh>
    <rPh sb="42" eb="44">
      <t>テイシュツ</t>
    </rPh>
    <phoneticPr fontId="1"/>
  </si>
  <si>
    <t>　（提出は原則としてメールによるものとします。やむを得ず、メールによる提出ができない場合は、個別にご相談ください。）</t>
    <rPh sb="2" eb="4">
      <t>テイシュツ</t>
    </rPh>
    <rPh sb="5" eb="7">
      <t>ゲンソク</t>
    </rPh>
    <rPh sb="26" eb="27">
      <t>エ</t>
    </rPh>
    <rPh sb="35" eb="37">
      <t>テイシュツ</t>
    </rPh>
    <rPh sb="42" eb="44">
      <t>バアイ</t>
    </rPh>
    <rPh sb="46" eb="48">
      <t>コベツ</t>
    </rPh>
    <rPh sb="50" eb="52">
      <t>ソウダン</t>
    </rPh>
    <phoneticPr fontId="1"/>
  </si>
  <si>
    <t>TAIS　URL</t>
    <phoneticPr fontId="1"/>
  </si>
  <si>
    <t>https://www.techno-tais.jp/ServiceWelfareGoodsList.php</t>
    <phoneticPr fontId="1"/>
  </si>
  <si>
    <t>＜申請書等作成順＞</t>
    <rPh sb="1" eb="4">
      <t>シンセイショ</t>
    </rPh>
    <rPh sb="4" eb="5">
      <t>ナド</t>
    </rPh>
    <rPh sb="5" eb="7">
      <t>サクセイ</t>
    </rPh>
    <rPh sb="7" eb="8">
      <t>ジュン</t>
    </rPh>
    <phoneticPr fontId="1"/>
  </si>
  <si>
    <t>（申請時）</t>
    <rPh sb="1" eb="3">
      <t>シンセイ</t>
    </rPh>
    <rPh sb="3" eb="4">
      <t>ジ</t>
    </rPh>
    <phoneticPr fontId="1"/>
  </si>
  <si>
    <t>（変更承認申請時）</t>
    <rPh sb="1" eb="3">
      <t>ヘンコウ</t>
    </rPh>
    <rPh sb="3" eb="5">
      <t>ショウニン</t>
    </rPh>
    <rPh sb="5" eb="7">
      <t>シンセイ</t>
    </rPh>
    <rPh sb="7" eb="8">
      <t>ジ</t>
    </rPh>
    <phoneticPr fontId="1"/>
  </si>
  <si>
    <t>（実績報告時）</t>
    <rPh sb="1" eb="5">
      <t>ジッセキホウコク</t>
    </rPh>
    <rPh sb="5" eb="6">
      <t>ジ</t>
    </rPh>
    <phoneticPr fontId="1"/>
  </si>
  <si>
    <t>業務改善計画書＜事業所名_別紙1＞</t>
    <phoneticPr fontId="1"/>
  </si>
  <si>
    <t>業務改善計画書＜事業所名_別紙1＞</t>
    <rPh sb="4" eb="6">
      <t>ケイカク</t>
    </rPh>
    <phoneticPr fontId="1"/>
  </si>
  <si>
    <t>実績報告額調書＜別紙３～５（第４号様式関係）＞（事業所別）</t>
    <rPh sb="0" eb="4">
      <t>ジッセキホウコク</t>
    </rPh>
    <phoneticPr fontId="1"/>
  </si>
  <si>
    <t>↓</t>
    <phoneticPr fontId="1"/>
  </si>
  <si>
    <t>経費所要額調書＜別紙３～５（第１号様式関係）＞（事業所別）</t>
  </si>
  <si>
    <t>経費所要額調書＜別紙３～５（第１号様式関係）＞（事業所別）</t>
    <phoneticPr fontId="1"/>
  </si>
  <si>
    <t>実績報告額調書（合計）＜別紙２（第４号様式関係）＞</t>
    <rPh sb="0" eb="4">
      <t>ジッセキホウコク</t>
    </rPh>
    <phoneticPr fontId="1"/>
  </si>
  <si>
    <t>経費所要額調書（合計）＜別紙（２）（第１号様式関係）＞</t>
  </si>
  <si>
    <t>経費所要額調書（合計）＜別紙２（第１号様式関係）＞</t>
    <phoneticPr fontId="1"/>
  </si>
  <si>
    <t>実績報告書＜第４号様式＞</t>
    <rPh sb="0" eb="5">
      <t>ジッセキホウコクショ</t>
    </rPh>
    <phoneticPr fontId="1"/>
  </si>
  <si>
    <t>誓約書＜別紙６＞</t>
    <phoneticPr fontId="1"/>
  </si>
  <si>
    <t>変更承認申請書＜第２号様式＞</t>
    <rPh sb="0" eb="2">
      <t>ヘンコウ</t>
    </rPh>
    <rPh sb="2" eb="4">
      <t>ショウニン</t>
    </rPh>
    <rPh sb="4" eb="7">
      <t>シンセイショ</t>
    </rPh>
    <phoneticPr fontId="1"/>
  </si>
  <si>
    <t>※別紙１業務改善報告書は、導入の翌年度以降、厚生労働省からの依頼に基づいてご報告いただきます。</t>
    <rPh sb="1" eb="3">
      <t>ベッシ</t>
    </rPh>
    <rPh sb="4" eb="6">
      <t>ギョウム</t>
    </rPh>
    <rPh sb="6" eb="8">
      <t>カイゼン</t>
    </rPh>
    <rPh sb="8" eb="11">
      <t>ホウコクショ</t>
    </rPh>
    <rPh sb="13" eb="15">
      <t>ドウニュウ</t>
    </rPh>
    <rPh sb="16" eb="19">
      <t>ヨクネンド</t>
    </rPh>
    <rPh sb="19" eb="21">
      <t>イコウ</t>
    </rPh>
    <rPh sb="22" eb="27">
      <t>コウセイロウドウショウ</t>
    </rPh>
    <rPh sb="30" eb="32">
      <t>イライ</t>
    </rPh>
    <rPh sb="33" eb="34">
      <t>モト</t>
    </rPh>
    <rPh sb="38" eb="40">
      <t>ホウコク</t>
    </rPh>
    <phoneticPr fontId="1"/>
  </si>
  <si>
    <t>　　　　</t>
    <phoneticPr fontId="1"/>
  </si>
  <si>
    <t>報告様式、報告期限等については、県から別途お知らせします。</t>
    <rPh sb="0" eb="2">
      <t>ホウコク</t>
    </rPh>
    <rPh sb="2" eb="4">
      <t>ヨウシキ</t>
    </rPh>
    <rPh sb="5" eb="7">
      <t>ホウコク</t>
    </rPh>
    <rPh sb="7" eb="9">
      <t>キゲン</t>
    </rPh>
    <rPh sb="9" eb="10">
      <t>トウ</t>
    </rPh>
    <rPh sb="16" eb="17">
      <t>ケン</t>
    </rPh>
    <rPh sb="19" eb="21">
      <t>ベット</t>
    </rPh>
    <rPh sb="22" eb="23">
      <t>シ</t>
    </rPh>
    <phoneticPr fontId="1"/>
  </si>
  <si>
    <t>交付申請書＜第１号様式＞</t>
    <phoneticPr fontId="1"/>
  </si>
  <si>
    <t>　　　　※他様式から自動転記されるため入力不要だが、内容については要確認</t>
    <rPh sb="5" eb="6">
      <t>ホカ</t>
    </rPh>
    <rPh sb="6" eb="8">
      <t>ヨウシキ</t>
    </rPh>
    <rPh sb="10" eb="12">
      <t>ジドウ</t>
    </rPh>
    <rPh sb="12" eb="14">
      <t>テンキ</t>
    </rPh>
    <rPh sb="19" eb="21">
      <t>ニュウリョク</t>
    </rPh>
    <rPh sb="21" eb="23">
      <t>フヨウ</t>
    </rPh>
    <rPh sb="26" eb="28">
      <t>ナイヨウ</t>
    </rPh>
    <rPh sb="33" eb="36">
      <t>ヨウカクニン</t>
    </rPh>
    <phoneticPr fontId="1"/>
  </si>
  <si>
    <t>＜申請先＞</t>
    <rPh sb="1" eb="3">
      <t>シンセイ</t>
    </rPh>
    <rPh sb="3" eb="4">
      <t>サキ</t>
    </rPh>
    <phoneticPr fontId="1"/>
  </si>
  <si>
    <t>山口県介護生産性向上総合相談センター</t>
    <rPh sb="0" eb="3">
      <t>ヤマグチケン</t>
    </rPh>
    <rPh sb="3" eb="5">
      <t>カイゴ</t>
    </rPh>
    <rPh sb="5" eb="10">
      <t>セイサンセイコウジョウ</t>
    </rPh>
    <rPh sb="10" eb="12">
      <t>ソウゴウ</t>
    </rPh>
    <rPh sb="12" eb="14">
      <t>ソウダン</t>
    </rPh>
    <phoneticPr fontId="1"/>
  </si>
  <si>
    <t>〒753-0824　山口市穂積町1－2　リバーサイドマンション山陽Ⅱ２F</t>
    <rPh sb="10" eb="13">
      <t>ヤマグチシ</t>
    </rPh>
    <rPh sb="13" eb="15">
      <t>ホヅミ</t>
    </rPh>
    <rPh sb="15" eb="16">
      <t>チョウ</t>
    </rPh>
    <rPh sb="31" eb="33">
      <t>サンヨウ</t>
    </rPh>
    <phoneticPr fontId="1"/>
  </si>
  <si>
    <t>介護労働安定センター山口支部内</t>
    <rPh sb="0" eb="2">
      <t>カイゴ</t>
    </rPh>
    <rPh sb="2" eb="4">
      <t>ロウドウ</t>
    </rPh>
    <rPh sb="4" eb="6">
      <t>アンテイ</t>
    </rPh>
    <rPh sb="10" eb="12">
      <t>ヤマグチ</t>
    </rPh>
    <rPh sb="12" eb="14">
      <t>シブ</t>
    </rPh>
    <rPh sb="14" eb="15">
      <t>ナイ</t>
    </rPh>
    <phoneticPr fontId="1"/>
  </si>
  <si>
    <r>
      <t>MAIL：</t>
    </r>
    <r>
      <rPr>
        <b/>
        <sz val="20"/>
        <color rgb="FF0070C0"/>
        <rFont val="游ゴシック"/>
        <family val="3"/>
        <charset val="128"/>
        <scheme val="minor"/>
      </rPr>
      <t>kaigoyamaguchi@kaigo-center.or.jp</t>
    </r>
    <phoneticPr fontId="1"/>
  </si>
  <si>
    <t>TEL：０８３－９２０－０９２６</t>
    <phoneticPr fontId="1"/>
  </si>
  <si>
    <r>
      <t>※メールの件名は</t>
    </r>
    <r>
      <rPr>
        <b/>
        <sz val="14"/>
        <color rgb="FFFF0000"/>
        <rFont val="游ゴシック"/>
        <family val="3"/>
        <charset val="128"/>
        <scheme val="minor"/>
      </rPr>
      <t>【法人名】山口県介護テクノロジー定着支援事業補助金交付申請</t>
    </r>
    <r>
      <rPr>
        <sz val="14"/>
        <rFont val="游ゴシック"/>
        <family val="3"/>
        <charset val="128"/>
        <scheme val="minor"/>
      </rPr>
      <t>とすること</t>
    </r>
    <rPh sb="5" eb="7">
      <t>ケンメイ</t>
    </rPh>
    <rPh sb="9" eb="12">
      <t>ホウジンメイ</t>
    </rPh>
    <rPh sb="13" eb="16">
      <t>ヤマグチケン</t>
    </rPh>
    <rPh sb="16" eb="18">
      <t>カイゴ</t>
    </rPh>
    <rPh sb="24" eb="26">
      <t>テイチャク</t>
    </rPh>
    <rPh sb="26" eb="28">
      <t>シエン</t>
    </rPh>
    <rPh sb="28" eb="30">
      <t>ジギョウ</t>
    </rPh>
    <rPh sb="30" eb="33">
      <t>ホジョキン</t>
    </rPh>
    <rPh sb="33" eb="35">
      <t>コウフ</t>
    </rPh>
    <rPh sb="35" eb="37">
      <t>シンセイ</t>
    </rPh>
    <phoneticPr fontId="1"/>
  </si>
  <si>
    <t>第１号様式（第８条関係）</t>
    <rPh sb="0" eb="1">
      <t>ダイ</t>
    </rPh>
    <rPh sb="2" eb="3">
      <t>ゴウ</t>
    </rPh>
    <rPh sb="3" eb="5">
      <t>ヨウシキ</t>
    </rPh>
    <rPh sb="6" eb="7">
      <t>ダイ</t>
    </rPh>
    <rPh sb="8" eb="9">
      <t>ジョウ</t>
    </rPh>
    <rPh sb="9" eb="11">
      <t>カンケイ</t>
    </rPh>
    <phoneticPr fontId="10"/>
  </si>
  <si>
    <t>　</t>
    <phoneticPr fontId="10"/>
  </si>
  <si>
    <t>山口県知事 　　　　　様</t>
    <rPh sb="0" eb="2">
      <t>ヤマグチ</t>
    </rPh>
    <rPh sb="2" eb="5">
      <t>ケンチジ</t>
    </rPh>
    <rPh sb="3" eb="5">
      <t>チジ</t>
    </rPh>
    <rPh sb="11" eb="12">
      <t>サマ</t>
    </rPh>
    <phoneticPr fontId="10"/>
  </si>
  <si>
    <t>所在地</t>
    <rPh sb="0" eb="3">
      <t>ショザイチ</t>
    </rPh>
    <phoneticPr fontId="10"/>
  </si>
  <si>
    <t>法人名</t>
    <rPh sb="0" eb="2">
      <t>ホウジン</t>
    </rPh>
    <rPh sb="2" eb="3">
      <t>メイ</t>
    </rPh>
    <phoneticPr fontId="10"/>
  </si>
  <si>
    <t>代表者
職・氏名</t>
    <rPh sb="4" eb="5">
      <t>ショク</t>
    </rPh>
    <rPh sb="6" eb="8">
      <t>シメイ</t>
    </rPh>
    <phoneticPr fontId="10"/>
  </si>
  <si>
    <t>山口県介護テクノロジー定着支援事業補助金交付申請書</t>
    <rPh sb="0" eb="2">
      <t>ヤマグチ</t>
    </rPh>
    <rPh sb="2" eb="3">
      <t>ケン</t>
    </rPh>
    <rPh sb="3" eb="5">
      <t>カイゴ</t>
    </rPh>
    <rPh sb="11" eb="13">
      <t>テイチャク</t>
    </rPh>
    <rPh sb="13" eb="15">
      <t>シエン</t>
    </rPh>
    <rPh sb="15" eb="17">
      <t>ジギョウ</t>
    </rPh>
    <rPh sb="17" eb="20">
      <t>ホジョキン</t>
    </rPh>
    <rPh sb="20" eb="22">
      <t>コウフ</t>
    </rPh>
    <rPh sb="22" eb="24">
      <t>シンセイ</t>
    </rPh>
    <phoneticPr fontId="10"/>
  </si>
  <si>
    <t>記</t>
    <phoneticPr fontId="10"/>
  </si>
  <si>
    <t>１　交付申請額</t>
    <rPh sb="2" eb="4">
      <t>コウフ</t>
    </rPh>
    <rPh sb="4" eb="6">
      <t>シンセイ</t>
    </rPh>
    <rPh sb="6" eb="7">
      <t>ガク</t>
    </rPh>
    <phoneticPr fontId="10"/>
  </si>
  <si>
    <t>金</t>
    <rPh sb="0" eb="1">
      <t>キン</t>
    </rPh>
    <phoneticPr fontId="10"/>
  </si>
  <si>
    <t>円</t>
    <rPh sb="0" eb="1">
      <t>エン</t>
    </rPh>
    <phoneticPr fontId="10"/>
  </si>
  <si>
    <t>２　業務改善計画書　別紙１のとおり</t>
    <rPh sb="2" eb="4">
      <t>ギョウム</t>
    </rPh>
    <rPh sb="4" eb="6">
      <t>カイゼン</t>
    </rPh>
    <rPh sb="6" eb="9">
      <t>ケイカクショ</t>
    </rPh>
    <rPh sb="10" eb="12">
      <t>ベッシ</t>
    </rPh>
    <phoneticPr fontId="1"/>
  </si>
  <si>
    <t>３　事業所別補助金所要額調書　別紙２のとおり</t>
    <rPh sb="2" eb="5">
      <t>ジギョウショ</t>
    </rPh>
    <rPh sb="5" eb="6">
      <t>ベツ</t>
    </rPh>
    <rPh sb="6" eb="9">
      <t>ホジョキン</t>
    </rPh>
    <rPh sb="9" eb="11">
      <t>ショヨウ</t>
    </rPh>
    <rPh sb="11" eb="12">
      <t>ガク</t>
    </rPh>
    <rPh sb="12" eb="14">
      <t>チョウショ</t>
    </rPh>
    <rPh sb="15" eb="17">
      <t>ベッシ</t>
    </rPh>
    <phoneticPr fontId="1"/>
  </si>
  <si>
    <t>４　経費所要額調書　別紙３～５のとおり　※別紙経費所要額調書</t>
    <rPh sb="2" eb="4">
      <t>ケイヒ</t>
    </rPh>
    <rPh sb="4" eb="7">
      <t>ショヨウガク</t>
    </rPh>
    <rPh sb="7" eb="9">
      <t>チョウショ</t>
    </rPh>
    <rPh sb="10" eb="12">
      <t>ベッシ</t>
    </rPh>
    <rPh sb="21" eb="28">
      <t>ベッシケイヒショヨウガク</t>
    </rPh>
    <rPh sb="28" eb="30">
      <t>チョウショ</t>
    </rPh>
    <phoneticPr fontId="10"/>
  </si>
  <si>
    <t>５　誓約書　別紙６のとおり</t>
    <rPh sb="2" eb="5">
      <t>セイヤクショ</t>
    </rPh>
    <rPh sb="6" eb="8">
      <t>ベッシ</t>
    </rPh>
    <phoneticPr fontId="1"/>
  </si>
  <si>
    <t>６　見積書の写し</t>
    <rPh sb="2" eb="5">
      <t>ミツモリショ</t>
    </rPh>
    <rPh sb="6" eb="7">
      <t>ウツ</t>
    </rPh>
    <phoneticPr fontId="1"/>
  </si>
  <si>
    <t>７　その他参考となる資料</t>
    <rPh sb="4" eb="5">
      <t>タ</t>
    </rPh>
    <rPh sb="5" eb="7">
      <t>サンコウ</t>
    </rPh>
    <rPh sb="10" eb="12">
      <t>シリョウ</t>
    </rPh>
    <phoneticPr fontId="1"/>
  </si>
  <si>
    <t>⇒該当する選択肢の横に○印をつけてください</t>
    <rPh sb="1" eb="3">
      <t>ガイトウ</t>
    </rPh>
    <rPh sb="5" eb="8">
      <t>センタクシ</t>
    </rPh>
    <rPh sb="9" eb="10">
      <t>ヨコ</t>
    </rPh>
    <rPh sb="12" eb="13">
      <t>シルシ</t>
    </rPh>
    <phoneticPr fontId="10"/>
  </si>
  <si>
    <t>⇒プルダウンメニューから該当する選択肢を1つ選んでください</t>
    <rPh sb="12" eb="14">
      <t>ガイトウ</t>
    </rPh>
    <rPh sb="16" eb="19">
      <t>センタクシ</t>
    </rPh>
    <rPh sb="22" eb="23">
      <t>エラ</t>
    </rPh>
    <phoneticPr fontId="10"/>
  </si>
  <si>
    <t>⇒文字等を直接入力してください</t>
    <rPh sb="1" eb="3">
      <t>モジ</t>
    </rPh>
    <rPh sb="3" eb="4">
      <t>トウ</t>
    </rPh>
    <rPh sb="5" eb="7">
      <t>チョクセツ</t>
    </rPh>
    <rPh sb="7" eb="9">
      <t>ニュウリョク</t>
    </rPh>
    <phoneticPr fontId="10"/>
  </si>
  <si>
    <t>※どちらかに○を付けてください。</t>
    <phoneticPr fontId="1"/>
  </si>
  <si>
    <t>介護テクノロジー導入支援事業</t>
    <rPh sb="0" eb="2">
      <t>カイゴ</t>
    </rPh>
    <rPh sb="8" eb="10">
      <t>ドウニュウ</t>
    </rPh>
    <rPh sb="10" eb="12">
      <t>シエン</t>
    </rPh>
    <rPh sb="12" eb="14">
      <t>ジギョウ</t>
    </rPh>
    <phoneticPr fontId="1"/>
  </si>
  <si>
    <t>　業務改善計画様式</t>
    <rPh sb="1" eb="3">
      <t>ギョウム</t>
    </rPh>
    <rPh sb="3" eb="5">
      <t>カイゼン</t>
    </rPh>
    <rPh sb="5" eb="7">
      <t>ケイカク</t>
    </rPh>
    <phoneticPr fontId="1"/>
  </si>
  <si>
    <t>○</t>
  </si>
  <si>
    <t>介護テクノロジー定着支援事業　</t>
    <rPh sb="0" eb="2">
      <t>カイゴ</t>
    </rPh>
    <rPh sb="8" eb="10">
      <t>テイチャク</t>
    </rPh>
    <rPh sb="10" eb="12">
      <t>シエン</t>
    </rPh>
    <rPh sb="12" eb="14">
      <t>ジギョウ</t>
    </rPh>
    <phoneticPr fontId="1"/>
  </si>
  <si>
    <t>（ア）事業所の基本情報</t>
    <rPh sb="3" eb="6">
      <t>ジギョウショ</t>
    </rPh>
    <rPh sb="7" eb="9">
      <t>キホン</t>
    </rPh>
    <rPh sb="9" eb="11">
      <t>ジョウホウ</t>
    </rPh>
    <phoneticPr fontId="1"/>
  </si>
  <si>
    <t>(1)</t>
    <phoneticPr fontId="1"/>
  </si>
  <si>
    <t>事業所番号</t>
    <rPh sb="0" eb="3">
      <t>ジギョウショ</t>
    </rPh>
    <rPh sb="3" eb="5">
      <t>バンゴウ</t>
    </rPh>
    <phoneticPr fontId="1"/>
  </si>
  <si>
    <t>(2)</t>
  </si>
  <si>
    <t>事業所名</t>
    <rPh sb="0" eb="4">
      <t>ジギョウショメイ</t>
    </rPh>
    <phoneticPr fontId="1"/>
  </si>
  <si>
    <t>(3)</t>
  </si>
  <si>
    <t>事業所所在都道府県</t>
    <rPh sb="0" eb="3">
      <t>ジギョウショ</t>
    </rPh>
    <rPh sb="3" eb="9">
      <t>ショザイトドウフケン</t>
    </rPh>
    <phoneticPr fontId="1"/>
  </si>
  <si>
    <t>35山口県</t>
  </si>
  <si>
    <t>(4)</t>
  </si>
  <si>
    <t>事業所所在住所</t>
    <rPh sb="0" eb="3">
      <t>ジギョウショ</t>
    </rPh>
    <rPh sb="3" eb="5">
      <t>ショザイ</t>
    </rPh>
    <rPh sb="5" eb="7">
      <t>ジュウショ</t>
    </rPh>
    <phoneticPr fontId="1"/>
  </si>
  <si>
    <t>(5)</t>
  </si>
  <si>
    <t>サービス種別</t>
    <rPh sb="4" eb="6">
      <t>シュベツ</t>
    </rPh>
    <phoneticPr fontId="1"/>
  </si>
  <si>
    <t>(6)</t>
  </si>
  <si>
    <t>利用者数（申請時点）</t>
    <rPh sb="0" eb="4">
      <t>リヨウシャスウ</t>
    </rPh>
    <rPh sb="5" eb="7">
      <t>シンセイ</t>
    </rPh>
    <rPh sb="7" eb="9">
      <t>ジテン</t>
    </rPh>
    <phoneticPr fontId="1"/>
  </si>
  <si>
    <t>1～10名</t>
  </si>
  <si>
    <t>(7)</t>
  </si>
  <si>
    <t>職員数（申請時点）</t>
    <rPh sb="0" eb="2">
      <t>ショクイン</t>
    </rPh>
    <rPh sb="2" eb="3">
      <t>スウ</t>
    </rPh>
    <phoneticPr fontId="1"/>
  </si>
  <si>
    <t>（イ）事業計画</t>
    <rPh sb="3" eb="7">
      <t>ジギョウケイカク</t>
    </rPh>
    <phoneticPr fontId="1"/>
  </si>
  <si>
    <t>①-1　事業所の課題</t>
    <rPh sb="4" eb="7">
      <t>ジギョウショ</t>
    </rPh>
    <rPh sb="8" eb="10">
      <t>カダイ</t>
    </rPh>
    <phoneticPr fontId="1"/>
  </si>
  <si>
    <t>複数選択可</t>
    <rPh sb="0" eb="2">
      <t>フクスウ</t>
    </rPh>
    <rPh sb="2" eb="4">
      <t>センタク</t>
    </rPh>
    <rPh sb="4" eb="5">
      <t>カ</t>
    </rPh>
    <phoneticPr fontId="1"/>
  </si>
  <si>
    <t>記録業務に要する時間が長い</t>
    <rPh sb="0" eb="2">
      <t>キロク</t>
    </rPh>
    <rPh sb="2" eb="4">
      <t>ギョウム</t>
    </rPh>
    <rPh sb="5" eb="6">
      <t>ヨウ</t>
    </rPh>
    <rPh sb="8" eb="10">
      <t>ジカン</t>
    </rPh>
    <rPh sb="11" eb="12">
      <t>ナガ</t>
    </rPh>
    <phoneticPr fontId="1"/>
  </si>
  <si>
    <t>文書の量が多い</t>
    <rPh sb="0" eb="2">
      <t>ブンショ</t>
    </rPh>
    <rPh sb="3" eb="4">
      <t>リョウ</t>
    </rPh>
    <rPh sb="5" eb="6">
      <t>オオ</t>
    </rPh>
    <phoneticPr fontId="1"/>
  </si>
  <si>
    <t>事業所内の情報共有が非効率</t>
    <rPh sb="0" eb="3">
      <t>ジギョウショ</t>
    </rPh>
    <rPh sb="3" eb="4">
      <t>ナイ</t>
    </rPh>
    <rPh sb="5" eb="7">
      <t>ジョウホウ</t>
    </rPh>
    <rPh sb="7" eb="9">
      <t>キョウユウ</t>
    </rPh>
    <rPh sb="10" eb="13">
      <t>ヒコウリツ</t>
    </rPh>
    <phoneticPr fontId="1"/>
  </si>
  <si>
    <t>他事業所との情報共有が非効率</t>
    <rPh sb="0" eb="1">
      <t>タ</t>
    </rPh>
    <rPh sb="1" eb="4">
      <t>ジギョウショ</t>
    </rPh>
    <rPh sb="6" eb="8">
      <t>ジョウホウ</t>
    </rPh>
    <rPh sb="8" eb="10">
      <t>キョウユウ</t>
    </rPh>
    <rPh sb="11" eb="14">
      <t>ヒコウリツ</t>
    </rPh>
    <phoneticPr fontId="1"/>
  </si>
  <si>
    <t>職員の心理的負担が大きい</t>
    <rPh sb="0" eb="2">
      <t>ショクイン</t>
    </rPh>
    <rPh sb="3" eb="6">
      <t>シンリテキ</t>
    </rPh>
    <rPh sb="6" eb="8">
      <t>フタン</t>
    </rPh>
    <rPh sb="9" eb="10">
      <t>オオ</t>
    </rPh>
    <phoneticPr fontId="1"/>
  </si>
  <si>
    <t>超過勤務が多い</t>
    <rPh sb="0" eb="2">
      <t>チョウカ</t>
    </rPh>
    <rPh sb="2" eb="4">
      <t>キンム</t>
    </rPh>
    <rPh sb="5" eb="6">
      <t>オオ</t>
    </rPh>
    <phoneticPr fontId="1"/>
  </si>
  <si>
    <t>記録が不正確・不十分</t>
    <rPh sb="0" eb="2">
      <t>キロク</t>
    </rPh>
    <rPh sb="3" eb="6">
      <t>フセイカク</t>
    </rPh>
    <rPh sb="7" eb="10">
      <t>フジュウブン</t>
    </rPh>
    <phoneticPr fontId="1"/>
  </si>
  <si>
    <t>その他</t>
    <rPh sb="2" eb="3">
      <t>タ</t>
    </rPh>
    <phoneticPr fontId="1"/>
  </si>
  <si>
    <t>（自由記述）</t>
    <rPh sb="1" eb="3">
      <t>ジユウ</t>
    </rPh>
    <rPh sb="3" eb="5">
      <t>キジュツ</t>
    </rPh>
    <phoneticPr fontId="1"/>
  </si>
  <si>
    <t>①-2　導入する機器等</t>
    <rPh sb="4" eb="6">
      <t>ドウニュウ</t>
    </rPh>
    <rPh sb="8" eb="10">
      <t>キキ</t>
    </rPh>
    <rPh sb="10" eb="11">
      <t>トウ</t>
    </rPh>
    <phoneticPr fontId="1"/>
  </si>
  <si>
    <t>介護ソフト等</t>
    <rPh sb="0" eb="2">
      <t>カイゴ</t>
    </rPh>
    <rPh sb="5" eb="6">
      <t>トウ</t>
    </rPh>
    <phoneticPr fontId="1"/>
  </si>
  <si>
    <t>モバイルPC</t>
    <phoneticPr fontId="1"/>
  </si>
  <si>
    <t>※導入済み機器は「●」を、
　 今年度導入予定機器は「○」を入力ください</t>
    <rPh sb="16" eb="19">
      <t>コンネンド</t>
    </rPh>
    <phoneticPr fontId="1"/>
  </si>
  <si>
    <t>タブレット情報端末</t>
    <rPh sb="5" eb="7">
      <t>ジョウホウ</t>
    </rPh>
    <rPh sb="7" eb="9">
      <t>タンマツ</t>
    </rPh>
    <phoneticPr fontId="1"/>
  </si>
  <si>
    <t>スマートフォン</t>
    <phoneticPr fontId="1"/>
  </si>
  <si>
    <t>通信環境機器等</t>
    <rPh sb="0" eb="2">
      <t>ツウシン</t>
    </rPh>
    <rPh sb="2" eb="4">
      <t>カンキョウ</t>
    </rPh>
    <rPh sb="4" eb="6">
      <t>キキ</t>
    </rPh>
    <rPh sb="6" eb="7">
      <t>トウ</t>
    </rPh>
    <phoneticPr fontId="3"/>
  </si>
  <si>
    <t>インカム</t>
    <phoneticPr fontId="1"/>
  </si>
  <si>
    <t>介護ロボット（見守りセンサー以外）</t>
    <rPh sb="0" eb="2">
      <t>カイゴ</t>
    </rPh>
    <rPh sb="7" eb="9">
      <t>ミマモ</t>
    </rPh>
    <rPh sb="14" eb="16">
      <t>イガイ</t>
    </rPh>
    <phoneticPr fontId="1"/>
  </si>
  <si>
    <t>見守りセンサー</t>
    <rPh sb="0" eb="2">
      <t>ミマモ</t>
    </rPh>
    <phoneticPr fontId="1"/>
  </si>
  <si>
    <t>②　参考にした資料等</t>
    <rPh sb="2" eb="4">
      <t>サンコウ</t>
    </rPh>
    <rPh sb="7" eb="9">
      <t>シリョウ</t>
    </rPh>
    <rPh sb="9" eb="10">
      <t>ナド</t>
    </rPh>
    <phoneticPr fontId="1"/>
  </si>
  <si>
    <t>介護サービス事業における生産性向上に資するガイドライン</t>
    <rPh sb="0" eb="2">
      <t>カイゴ</t>
    </rPh>
    <rPh sb="6" eb="8">
      <t>ジギョウ</t>
    </rPh>
    <rPh sb="12" eb="15">
      <t>セイサンセイ</t>
    </rPh>
    <rPh sb="15" eb="17">
      <t>コウジョウ</t>
    </rPh>
    <rPh sb="18" eb="19">
      <t>シ</t>
    </rPh>
    <phoneticPr fontId="1"/>
  </si>
  <si>
    <t>介護サービス事業所におけるICT 機器・ソフトウェア導入に関する手引き</t>
    <phoneticPr fontId="1"/>
  </si>
  <si>
    <t>介護ソフトを選定・導入する際のポイント集</t>
    <phoneticPr fontId="1"/>
  </si>
  <si>
    <t>介護ロボットのパッケージ導入モデル</t>
    <phoneticPr fontId="1"/>
  </si>
  <si>
    <t>介護現場で活用されるテクノロジー便覧</t>
    <phoneticPr fontId="1"/>
  </si>
  <si>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1"/>
  </si>
  <si>
    <t>③　研修等への参加状況</t>
    <rPh sb="2" eb="4">
      <t>ケンシュウ</t>
    </rPh>
    <rPh sb="4" eb="5">
      <t>ナド</t>
    </rPh>
    <rPh sb="7" eb="9">
      <t>サンカ</t>
    </rPh>
    <rPh sb="9" eb="11">
      <t>ジョウキョウ</t>
    </rPh>
    <phoneticPr fontId="1"/>
  </si>
  <si>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1"/>
  </si>
  <si>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1"/>
  </si>
  <si>
    <t>日本介護福祉士会主催　デジタル・テクノロジー基本研修</t>
    <rPh sb="0" eb="2">
      <t>ニホン</t>
    </rPh>
    <rPh sb="2" eb="4">
      <t>カイゴ</t>
    </rPh>
    <rPh sb="4" eb="7">
      <t>フクシシ</t>
    </rPh>
    <rPh sb="7" eb="8">
      <t>カイ</t>
    </rPh>
    <rPh sb="8" eb="10">
      <t>シュサイ</t>
    </rPh>
    <phoneticPr fontId="1"/>
  </si>
  <si>
    <t>④　機器等の導入と併せて実施する取組</t>
    <rPh sb="2" eb="4">
      <t>キキ</t>
    </rPh>
    <rPh sb="4" eb="5">
      <t>トウ</t>
    </rPh>
    <rPh sb="6" eb="8">
      <t>ドウニュウ</t>
    </rPh>
    <rPh sb="9" eb="10">
      <t>アワ</t>
    </rPh>
    <rPh sb="12" eb="14">
      <t>ジッシ</t>
    </rPh>
    <rPh sb="16" eb="18">
      <t>トリクミ</t>
    </rPh>
    <phoneticPr fontId="1"/>
  </si>
  <si>
    <t>職場の環境整備の見直し（整理整頓等）</t>
    <phoneticPr fontId="1"/>
  </si>
  <si>
    <t>業務の明確化と役割分担の見直し（業務全体の流れの再構築、テクノロジーの活用等）</t>
    <phoneticPr fontId="1"/>
  </si>
  <si>
    <t>業務手順書・マニュアルの作成（申し送り等の標準化等）</t>
    <phoneticPr fontId="1"/>
  </si>
  <si>
    <t>記録・報告様式の見直し</t>
    <phoneticPr fontId="1"/>
  </si>
  <si>
    <t>情報共有の方法の見直し</t>
    <phoneticPr fontId="1"/>
  </si>
  <si>
    <t>ＯＪＴの仕組みづくり（研修の実施等）</t>
    <phoneticPr fontId="1"/>
  </si>
  <si>
    <t>理念・行動指針の徹底</t>
    <phoneticPr fontId="1"/>
  </si>
  <si>
    <t>⑤-1　文書量を半減させる予定の文書の書類</t>
    <rPh sb="4" eb="7">
      <t>ブンショリョウ</t>
    </rPh>
    <rPh sb="8" eb="10">
      <t>ハンゲン</t>
    </rPh>
    <rPh sb="13" eb="15">
      <t>ヨテイ</t>
    </rPh>
    <rPh sb="16" eb="18">
      <t>ブンショ</t>
    </rPh>
    <rPh sb="19" eb="21">
      <t>ショルイ</t>
    </rPh>
    <phoneticPr fontId="1"/>
  </si>
  <si>
    <t>利用者ごとの計画作成や記録に係る書類（例：アセスメントシート、サービス担当者会議録）</t>
    <rPh sb="19" eb="20">
      <t>レイ</t>
    </rPh>
    <rPh sb="35" eb="38">
      <t>タントウシャ</t>
    </rPh>
    <rPh sb="38" eb="41">
      <t>カイギロク</t>
    </rPh>
    <phoneticPr fontId="1"/>
  </si>
  <si>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1"/>
  </si>
  <si>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1"/>
  </si>
  <si>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1"/>
  </si>
  <si>
    <t>⑤-2　文書の具体的な枚数</t>
    <rPh sb="4" eb="6">
      <t>ブンショ</t>
    </rPh>
    <rPh sb="7" eb="10">
      <t>グタイテキ</t>
    </rPh>
    <rPh sb="11" eb="13">
      <t>マイスウ</t>
    </rPh>
    <phoneticPr fontId="1"/>
  </si>
  <si>
    <t>⑥　　ケアプランデータ連携システムの利用</t>
    <rPh sb="11" eb="13">
      <t>レンケイ</t>
    </rPh>
    <rPh sb="18" eb="20">
      <t>リヨウ</t>
    </rPh>
    <phoneticPr fontId="1"/>
  </si>
  <si>
    <t>同システムの利用開始状況</t>
    <rPh sb="0" eb="1">
      <t>ドウ</t>
    </rPh>
    <rPh sb="6" eb="8">
      <t>リヨウ</t>
    </rPh>
    <rPh sb="8" eb="10">
      <t>カイシ</t>
    </rPh>
    <rPh sb="10" eb="12">
      <t>ジョウキョウ</t>
    </rPh>
    <phoneticPr fontId="1"/>
  </si>
  <si>
    <t>同システムでの連携先事業所数</t>
    <rPh sb="0" eb="1">
      <t>ドウ</t>
    </rPh>
    <rPh sb="7" eb="9">
      <t>レンケイ</t>
    </rPh>
    <rPh sb="9" eb="10">
      <t>サキ</t>
    </rPh>
    <rPh sb="10" eb="13">
      <t>ジギョウショ</t>
    </rPh>
    <rPh sb="13" eb="14">
      <t>スウ</t>
    </rPh>
    <phoneticPr fontId="1"/>
  </si>
  <si>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1"/>
  </si>
  <si>
    <t>設置有無</t>
    <rPh sb="0" eb="2">
      <t>セッチ</t>
    </rPh>
    <rPh sb="2" eb="4">
      <t>ウム</t>
    </rPh>
    <phoneticPr fontId="1"/>
  </si>
  <si>
    <t>⑧-1　LIFEの利用</t>
    <rPh sb="9" eb="11">
      <t>リヨウ</t>
    </rPh>
    <phoneticPr fontId="1"/>
  </si>
  <si>
    <t>択一</t>
    <rPh sb="0" eb="2">
      <t>タクイツ</t>
    </rPh>
    <phoneticPr fontId="1"/>
  </si>
  <si>
    <t>⑧-2　データ登録している方法</t>
    <rPh sb="7" eb="9">
      <t>トウロク</t>
    </rPh>
    <rPh sb="13" eb="15">
      <t>ホウホウ</t>
    </rPh>
    <phoneticPr fontId="1"/>
  </si>
  <si>
    <t>インポート（ＣＳＶ取込）機能の活用</t>
    <phoneticPr fontId="1"/>
  </si>
  <si>
    <t>LIFE上での直接入力</t>
    <rPh sb="4" eb="5">
      <t>ウエ</t>
    </rPh>
    <rPh sb="7" eb="9">
      <t>チョクセツ</t>
    </rPh>
    <rPh sb="9" eb="11">
      <t>ニュウリョク</t>
    </rPh>
    <phoneticPr fontId="1"/>
  </si>
  <si>
    <t>⑨　セキュリティ対策</t>
    <rPh sb="8" eb="10">
      <t>タイサク</t>
    </rPh>
    <phoneticPr fontId="1"/>
  </si>
  <si>
    <t>「ＳＥＣＹＲＩＴＹ　ＡＣＴＩＯＮ」宣言　　　択一</t>
    <rPh sb="17" eb="19">
      <t>センゲン</t>
    </rPh>
    <rPh sb="22" eb="24">
      <t>タクイツ</t>
    </rPh>
    <phoneticPr fontId="1"/>
  </si>
  <si>
    <t>○○○○○○○○○○</t>
    <phoneticPr fontId="1"/>
  </si>
  <si>
    <t>○○訪問介護事業所</t>
    <rPh sb="2" eb="4">
      <t>ホウモン</t>
    </rPh>
    <rPh sb="4" eb="6">
      <t>カイゴ</t>
    </rPh>
    <rPh sb="6" eb="9">
      <t>ジギョウショ</t>
    </rPh>
    <phoneticPr fontId="1"/>
  </si>
  <si>
    <t>12千葉県</t>
  </si>
  <si>
    <t>○○市５－１５</t>
    <rPh sb="2" eb="3">
      <t>シ</t>
    </rPh>
    <phoneticPr fontId="1"/>
  </si>
  <si>
    <t>110_訪問介護</t>
  </si>
  <si>
    <t>31名～</t>
  </si>
  <si>
    <t>●</t>
  </si>
  <si>
    <r>
      <t>（自由記述）</t>
    </r>
    <r>
      <rPr>
        <sz val="12"/>
        <color rgb="FFFF0000"/>
        <rFont val="ＭＳ Ｐゴシック"/>
        <family val="3"/>
        <charset val="128"/>
      </rPr>
      <t>操作研修の実施</t>
    </r>
    <rPh sb="1" eb="3">
      <t>ジユウ</t>
    </rPh>
    <rPh sb="3" eb="5">
      <t>キジュツ</t>
    </rPh>
    <rPh sb="6" eb="8">
      <t>ソウサ</t>
    </rPh>
    <rPh sb="8" eb="10">
      <t>ケンシュウ</t>
    </rPh>
    <rPh sb="11" eb="13">
      <t>ジッシ</t>
    </rPh>
    <phoneticPr fontId="1"/>
  </si>
  <si>
    <t>⑤-1　文書量を半減させる予定の文書の書類</t>
    <phoneticPr fontId="1"/>
  </si>
  <si>
    <t>利用者ごとの計画作成や記録に係る書類　（例：アセスメントシート、サービス担当者会議録）</t>
    <rPh sb="20" eb="21">
      <t>レイ</t>
    </rPh>
    <rPh sb="36" eb="39">
      <t>タントウシャ</t>
    </rPh>
    <rPh sb="39" eb="42">
      <t>カイギロク</t>
    </rPh>
    <phoneticPr fontId="1"/>
  </si>
  <si>
    <t>１５１～２００</t>
  </si>
  <si>
    <t>利用開始済み</t>
    <rPh sb="0" eb="2">
      <t>リヨウ</t>
    </rPh>
    <rPh sb="2" eb="4">
      <t>カイシ</t>
    </rPh>
    <rPh sb="4" eb="5">
      <t>ズ</t>
    </rPh>
    <phoneticPr fontId="1"/>
  </si>
  <si>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</si>
  <si>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令和７年度中に利用開始予定</t>
    <rPh sb="0" eb="2">
      <t>レイワ</t>
    </rPh>
    <rPh sb="3" eb="5">
      <t>ネンド</t>
    </rPh>
    <rPh sb="5" eb="6">
      <t>チュウ</t>
    </rPh>
    <rPh sb="7" eb="9">
      <t>リヨウ</t>
    </rPh>
    <rPh sb="9" eb="11">
      <t>カイシ</t>
    </rPh>
    <rPh sb="11" eb="13">
      <t>ヨテイ</t>
    </rPh>
    <phoneticPr fontId="1"/>
  </si>
  <si>
    <t>利用申請を行っている</t>
    <rPh sb="0" eb="2">
      <t>リヨウ</t>
    </rPh>
    <rPh sb="2" eb="4">
      <t>シンセイ</t>
    </rPh>
    <rPh sb="5" eb="6">
      <t>オコナ</t>
    </rPh>
    <phoneticPr fontId="1"/>
  </si>
  <si>
    <t>「★一つ星」又は「★★二つ星」のいずれかを宣言している（同等の対策含む）</t>
    <rPh sb="28" eb="30">
      <t>ドウトウ</t>
    </rPh>
    <rPh sb="31" eb="33">
      <t>タイサク</t>
    </rPh>
    <rPh sb="33" eb="34">
      <t>フク</t>
    </rPh>
    <phoneticPr fontId="1"/>
  </si>
  <si>
    <t>別紙２（第１号様式関係）</t>
    <rPh sb="0" eb="2">
      <t>ベッシ</t>
    </rPh>
    <rPh sb="4" eb="5">
      <t>ダイ</t>
    </rPh>
    <rPh sb="6" eb="7">
      <t>ゴウ</t>
    </rPh>
    <rPh sb="7" eb="9">
      <t>ヨウシキ</t>
    </rPh>
    <rPh sb="9" eb="11">
      <t>カンケイ</t>
    </rPh>
    <phoneticPr fontId="1"/>
  </si>
  <si>
    <t>下記黄色着色セルに入力してください。（セルに入力すると色が消えます）</t>
    <rPh sb="0" eb="2">
      <t>カキ</t>
    </rPh>
    <rPh sb="2" eb="4">
      <t>キイロ</t>
    </rPh>
    <rPh sb="4" eb="6">
      <t>チャクショク</t>
    </rPh>
    <rPh sb="9" eb="11">
      <t>ニュウリョク</t>
    </rPh>
    <rPh sb="22" eb="24">
      <t>ニュウリョク</t>
    </rPh>
    <rPh sb="27" eb="28">
      <t>イロ</t>
    </rPh>
    <rPh sb="29" eb="30">
      <t>キ</t>
    </rPh>
    <phoneticPr fontId="1"/>
  </si>
  <si>
    <t>１．申請者基本情報</t>
    <rPh sb="2" eb="5">
      <t>シンセイシャ</t>
    </rPh>
    <rPh sb="5" eb="9">
      <t>キホンジョウホウ</t>
    </rPh>
    <phoneticPr fontId="1"/>
  </si>
  <si>
    <t>法人名</t>
    <rPh sb="0" eb="2">
      <t>ホウジン</t>
    </rPh>
    <rPh sb="2" eb="3">
      <t>ナ</t>
    </rPh>
    <phoneticPr fontId="1"/>
  </si>
  <si>
    <t>有</t>
    <rPh sb="0" eb="1">
      <t>アリ</t>
    </rPh>
    <phoneticPr fontId="1"/>
  </si>
  <si>
    <t>電話番号</t>
    <rPh sb="0" eb="2">
      <t>デンワ</t>
    </rPh>
    <rPh sb="2" eb="4">
      <t>バンゴウ</t>
    </rPh>
    <phoneticPr fontId="1"/>
  </si>
  <si>
    <t>E-mail</t>
    <phoneticPr fontId="1"/>
  </si>
  <si>
    <t>無</t>
    <rPh sb="0" eb="1">
      <t>ナシ</t>
    </rPh>
    <phoneticPr fontId="1"/>
  </si>
  <si>
    <t>法人所在地</t>
    <rPh sb="0" eb="2">
      <t>ホウジン</t>
    </rPh>
    <rPh sb="2" eb="5">
      <t>ショザイチ</t>
    </rPh>
    <phoneticPr fontId="1"/>
  </si>
  <si>
    <t>申請日</t>
    <rPh sb="0" eb="2">
      <t>シンセイ</t>
    </rPh>
    <rPh sb="2" eb="3">
      <t>ヒ</t>
    </rPh>
    <phoneticPr fontId="1"/>
  </si>
  <si>
    <t>以下事業者は記入不要</t>
    <rPh sb="0" eb="2">
      <t>イカ</t>
    </rPh>
    <rPh sb="2" eb="5">
      <t>ジギョウシャ</t>
    </rPh>
    <rPh sb="6" eb="8">
      <t>キニュウ</t>
    </rPh>
    <rPh sb="8" eb="10">
      <t>フヨウ</t>
    </rPh>
    <phoneticPr fontId="1"/>
  </si>
  <si>
    <t>２．申請額算出</t>
    <rPh sb="2" eb="5">
      <t>シンセイガク</t>
    </rPh>
    <rPh sb="5" eb="7">
      <t>サンシュツ</t>
    </rPh>
    <phoneticPr fontId="1"/>
  </si>
  <si>
    <t>事業所名</t>
    <rPh sb="0" eb="2">
      <t>ジギョウ</t>
    </rPh>
    <rPh sb="2" eb="3">
      <t>ショ</t>
    </rPh>
    <rPh sb="3" eb="4">
      <t>メイ</t>
    </rPh>
    <phoneticPr fontId="1"/>
  </si>
  <si>
    <t>申請金額　（円）</t>
    <rPh sb="0" eb="2">
      <t>シンセイ</t>
    </rPh>
    <rPh sb="2" eb="4">
      <t>キンガク</t>
    </rPh>
    <rPh sb="6" eb="7">
      <t>エン</t>
    </rPh>
    <phoneticPr fontId="1"/>
  </si>
  <si>
    <t>新規導入</t>
    <rPh sb="0" eb="2">
      <t>シンキ</t>
    </rPh>
    <rPh sb="2" eb="4">
      <t>ドウニュウ</t>
    </rPh>
    <phoneticPr fontId="1"/>
  </si>
  <si>
    <t>追加導入</t>
    <rPh sb="0" eb="2">
      <t>ツイカ</t>
    </rPh>
    <rPh sb="2" eb="4">
      <t>ドウニュウ</t>
    </rPh>
    <phoneticPr fontId="1"/>
  </si>
  <si>
    <t>申請金額合計（円）</t>
    <rPh sb="0" eb="2">
      <t>シンセイ</t>
    </rPh>
    <rPh sb="2" eb="4">
      <t>キンガク</t>
    </rPh>
    <rPh sb="4" eb="6">
      <t>ゴウケイ</t>
    </rPh>
    <rPh sb="7" eb="8">
      <t>エン</t>
    </rPh>
    <phoneticPr fontId="1"/>
  </si>
  <si>
    <t>経費所要額調について</t>
    <rPh sb="0" eb="2">
      <t>ケイヒ</t>
    </rPh>
    <rPh sb="2" eb="5">
      <t>ショヨウガク</t>
    </rPh>
    <rPh sb="5" eb="6">
      <t>シラ</t>
    </rPh>
    <phoneticPr fontId="1"/>
  </si>
  <si>
    <t>〇　申請は法人単位で申請すること。１法人１ブックで申請すること</t>
    <rPh sb="2" eb="4">
      <t>シンセイ</t>
    </rPh>
    <rPh sb="5" eb="9">
      <t>ホウジンタンイ</t>
    </rPh>
    <rPh sb="10" eb="12">
      <t>シンセイ</t>
    </rPh>
    <rPh sb="18" eb="20">
      <t>ホウジン</t>
    </rPh>
    <rPh sb="25" eb="27">
      <t>シンセイ</t>
    </rPh>
    <phoneticPr fontId="1"/>
  </si>
  <si>
    <t>〇　法人内に複数事業所がある場合は、１事業所につき１シートを用いて申請すること</t>
    <rPh sb="2" eb="5">
      <t>ホウジンナイ</t>
    </rPh>
    <rPh sb="6" eb="8">
      <t>フクスウ</t>
    </rPh>
    <rPh sb="8" eb="11">
      <t>ジギョウショ</t>
    </rPh>
    <rPh sb="14" eb="16">
      <t>バアイ</t>
    </rPh>
    <rPh sb="19" eb="22">
      <t>ジギョウショ</t>
    </rPh>
    <rPh sb="30" eb="31">
      <t>モチ</t>
    </rPh>
    <rPh sb="33" eb="35">
      <t>シンセイ</t>
    </rPh>
    <phoneticPr fontId="1"/>
  </si>
  <si>
    <t>〇　複数事業所で申請する場合は、既存のシートをコピーして様式を作成すること</t>
    <rPh sb="2" eb="4">
      <t>フクスウ</t>
    </rPh>
    <rPh sb="4" eb="7">
      <t>ジギョウショ</t>
    </rPh>
    <rPh sb="8" eb="10">
      <t>シンセイ</t>
    </rPh>
    <rPh sb="12" eb="14">
      <t>バアイ</t>
    </rPh>
    <rPh sb="16" eb="18">
      <t>キゾン</t>
    </rPh>
    <rPh sb="28" eb="30">
      <t>ヨウシキ</t>
    </rPh>
    <rPh sb="31" eb="33">
      <t>サクセイ</t>
    </rPh>
    <phoneticPr fontId="1"/>
  </si>
  <si>
    <t>〇　TAISコードがない場合のTAISコード欄を除き、提出時には黄色いセルがないことを確認すること</t>
    <rPh sb="12" eb="14">
      <t>バアイ</t>
    </rPh>
    <rPh sb="22" eb="23">
      <t>ラン</t>
    </rPh>
    <rPh sb="24" eb="25">
      <t>ノゾ</t>
    </rPh>
    <rPh sb="27" eb="30">
      <t>テイシュツジ</t>
    </rPh>
    <rPh sb="32" eb="34">
      <t>キイロ</t>
    </rPh>
    <rPh sb="43" eb="45">
      <t>カクニン</t>
    </rPh>
    <phoneticPr fontId="1"/>
  </si>
  <si>
    <t>〇　複数の事業所で申請をする場合、シートの名前は「別紙経費所要額調」の後に連番で半角数字を記入すること（例「別紙経費所要額調1」「別紙経費所要額調2」・・・「別紙経費所要額調10」）</t>
    <rPh sb="2" eb="4">
      <t>フクスウ</t>
    </rPh>
    <rPh sb="5" eb="8">
      <t>ジギョウショ</t>
    </rPh>
    <rPh sb="9" eb="11">
      <t>シンセイ</t>
    </rPh>
    <rPh sb="14" eb="16">
      <t>バアイ</t>
    </rPh>
    <rPh sb="21" eb="23">
      <t>ナマエ</t>
    </rPh>
    <rPh sb="25" eb="27">
      <t>ベッシ</t>
    </rPh>
    <rPh sb="27" eb="29">
      <t>ケイヒ</t>
    </rPh>
    <rPh sb="29" eb="32">
      <t>ショヨウガク</t>
    </rPh>
    <rPh sb="32" eb="33">
      <t>シラ</t>
    </rPh>
    <rPh sb="35" eb="36">
      <t>アト</t>
    </rPh>
    <rPh sb="37" eb="39">
      <t>レンバン</t>
    </rPh>
    <rPh sb="40" eb="42">
      <t>ハンカク</t>
    </rPh>
    <rPh sb="42" eb="44">
      <t>スウジ</t>
    </rPh>
    <rPh sb="45" eb="47">
      <t>キニュウ</t>
    </rPh>
    <rPh sb="52" eb="53">
      <t>レイ</t>
    </rPh>
    <rPh sb="54" eb="56">
      <t>ベッシ</t>
    </rPh>
    <rPh sb="56" eb="58">
      <t>ケイヒ</t>
    </rPh>
    <rPh sb="58" eb="61">
      <t>ショヨウガク</t>
    </rPh>
    <rPh sb="61" eb="62">
      <t>シラ</t>
    </rPh>
    <phoneticPr fontId="1"/>
  </si>
  <si>
    <t>別紙３（第１号様式関係）</t>
    <rPh sb="0" eb="2">
      <t>ベッシ</t>
    </rPh>
    <rPh sb="4" eb="5">
      <t>ダイ</t>
    </rPh>
    <rPh sb="6" eb="7">
      <t>ゴウ</t>
    </rPh>
    <rPh sb="7" eb="9">
      <t>ヨウシキ</t>
    </rPh>
    <rPh sb="9" eb="11">
      <t>カンケイ</t>
    </rPh>
    <phoneticPr fontId="1"/>
  </si>
  <si>
    <t>介護テクノロジー等（介護ソフト以外）</t>
    <rPh sb="0" eb="2">
      <t>カイゴ</t>
    </rPh>
    <rPh sb="8" eb="9">
      <t>ナド</t>
    </rPh>
    <rPh sb="15" eb="17">
      <t>イガイ</t>
    </rPh>
    <phoneticPr fontId="1"/>
  </si>
  <si>
    <t>経費所要額調書</t>
    <rPh sb="0" eb="2">
      <t>ケイヒ</t>
    </rPh>
    <rPh sb="2" eb="4">
      <t>ショヨウ</t>
    </rPh>
    <rPh sb="4" eb="5">
      <t>ガク</t>
    </rPh>
    <rPh sb="5" eb="6">
      <t>シラ</t>
    </rPh>
    <rPh sb="6" eb="7">
      <t>ショ</t>
    </rPh>
    <phoneticPr fontId="1"/>
  </si>
  <si>
    <t>黄色のセルに入力してください。該当しない部分も０を入力してください。（セルに入力すると色が消えます）</t>
    <rPh sb="0" eb="2">
      <t>キイロ</t>
    </rPh>
    <rPh sb="6" eb="8">
      <t>ニュウリョク</t>
    </rPh>
    <rPh sb="15" eb="17">
      <t>ガイトウ</t>
    </rPh>
    <rPh sb="20" eb="22">
      <t>ブブン</t>
    </rPh>
    <rPh sb="25" eb="27">
      <t>ニュウリョク</t>
    </rPh>
    <rPh sb="38" eb="40">
      <t>ニュウリョク</t>
    </rPh>
    <rPh sb="43" eb="44">
      <t>イロ</t>
    </rPh>
    <rPh sb="45" eb="46">
      <t>キ</t>
    </rPh>
    <phoneticPr fontId="1"/>
  </si>
  <si>
    <t>区分</t>
    <rPh sb="0" eb="2">
      <t>クブン</t>
    </rPh>
    <phoneticPr fontId="1"/>
  </si>
  <si>
    <t>TAＩＳコード及び製品名
（ＴＡＩＳコードがない場合は製品名のみ記入）</t>
    <phoneticPr fontId="1"/>
  </si>
  <si>
    <t>台数等</t>
    <rPh sb="0" eb="2">
      <t>ダイスウ</t>
    </rPh>
    <rPh sb="2" eb="3">
      <t>ナド</t>
    </rPh>
    <phoneticPr fontId="1"/>
  </si>
  <si>
    <t>対象経費</t>
    <phoneticPr fontId="1"/>
  </si>
  <si>
    <t>補助基準額</t>
    <rPh sb="0" eb="2">
      <t>ホジョ</t>
    </rPh>
    <rPh sb="2" eb="5">
      <t>キジュンガク</t>
    </rPh>
    <phoneticPr fontId="1"/>
  </si>
  <si>
    <t>選定額</t>
    <rPh sb="0" eb="2">
      <t>センテイ</t>
    </rPh>
    <rPh sb="2" eb="3">
      <t>ガク</t>
    </rPh>
    <phoneticPr fontId="1"/>
  </si>
  <si>
    <t>補助申請額</t>
    <rPh sb="0" eb="5">
      <t>ホジョシンセイガク</t>
    </rPh>
    <phoneticPr fontId="1"/>
  </si>
  <si>
    <t>選定額計</t>
    <rPh sb="0" eb="3">
      <t>センテイガク</t>
    </rPh>
    <rPh sb="3" eb="4">
      <t>ケイ</t>
    </rPh>
    <phoneticPr fontId="1"/>
  </si>
  <si>
    <t>千円未満切捨</t>
    <rPh sb="0" eb="2">
      <t>センエン</t>
    </rPh>
    <rPh sb="2" eb="4">
      <t>ミマン</t>
    </rPh>
    <rPh sb="4" eb="5">
      <t>キ</t>
    </rPh>
    <rPh sb="5" eb="6">
      <t>ス</t>
    </rPh>
    <phoneticPr fontId="1"/>
  </si>
  <si>
    <t>a</t>
    <phoneticPr fontId="1"/>
  </si>
  <si>
    <t>b</t>
    <phoneticPr fontId="1"/>
  </si>
  <si>
    <t>d</t>
    <phoneticPr fontId="1"/>
  </si>
  <si>
    <t>e=min{c,d}</t>
    <phoneticPr fontId="1"/>
  </si>
  <si>
    <t>g</t>
    <phoneticPr fontId="1"/>
  </si>
  <si>
    <t>g=Σe</t>
    <phoneticPr fontId="1"/>
  </si>
  <si>
    <t>h=min{10,000,000,f}</t>
    <phoneticPr fontId="1"/>
  </si>
  <si>
    <t>介護テクノロジー等</t>
    <rPh sb="0" eb="2">
      <t>カイゴ</t>
    </rPh>
    <rPh sb="8" eb="9">
      <t>トウ</t>
    </rPh>
    <phoneticPr fontId="1"/>
  </si>
  <si>
    <t>（TAISコード）</t>
    <phoneticPr fontId="1"/>
  </si>
  <si>
    <t>-</t>
    <phoneticPr fontId="1"/>
  </si>
  <si>
    <t>台</t>
    <rPh sb="0" eb="1">
      <t>ダイ</t>
    </rPh>
    <phoneticPr fontId="1"/>
  </si>
  <si>
    <t>円</t>
    <rPh sb="0" eb="1">
      <t>エン</t>
    </rPh>
    <phoneticPr fontId="1"/>
  </si>
  <si>
    <t>（製品名）</t>
    <rPh sb="1" eb="4">
      <t>セイヒンメイ</t>
    </rPh>
    <phoneticPr fontId="1"/>
  </si>
  <si>
    <t>うち付帯経費
（情報端末又はWi-Fi環境整備）</t>
    <phoneticPr fontId="1"/>
  </si>
  <si>
    <t>導入目的（使用シーン）
（同じ区分の機器を導入予定の場合のみ記入すること）</t>
    <rPh sb="0" eb="2">
      <t>ドウニュウ</t>
    </rPh>
    <rPh sb="2" eb="4">
      <t>モクテキ</t>
    </rPh>
    <rPh sb="5" eb="7">
      <t>シヨウ</t>
    </rPh>
    <rPh sb="13" eb="14">
      <t>オナ</t>
    </rPh>
    <rPh sb="15" eb="17">
      <t>クブン</t>
    </rPh>
    <rPh sb="18" eb="20">
      <t>キキ</t>
    </rPh>
    <rPh sb="21" eb="23">
      <t>ドウニュウ</t>
    </rPh>
    <rPh sb="23" eb="25">
      <t>ヨテイ</t>
    </rPh>
    <rPh sb="26" eb="28">
      <t>バアイ</t>
    </rPh>
    <rPh sb="30" eb="32">
      <t>キニュウ</t>
    </rPh>
    <phoneticPr fontId="1"/>
  </si>
  <si>
    <t>合計</t>
    <rPh sb="0" eb="2">
      <t>ゴウケイ</t>
    </rPh>
    <phoneticPr fontId="1"/>
  </si>
  <si>
    <t>※　付帯経費（通信環境整備費用や介護テクノロジーの利用にともなって導入するPC、タブレット端末等）は、本体の対象経費に含めて記入してください。</t>
  </si>
  <si>
    <t>別紙４（第１号様式関係）</t>
    <rPh sb="0" eb="2">
      <t>ベッシ</t>
    </rPh>
    <rPh sb="4" eb="5">
      <t>ダイ</t>
    </rPh>
    <rPh sb="6" eb="7">
      <t>ゴウ</t>
    </rPh>
    <rPh sb="7" eb="9">
      <t>ヨウシキ</t>
    </rPh>
    <rPh sb="9" eb="11">
      <t>カンケイ</t>
    </rPh>
    <phoneticPr fontId="1"/>
  </si>
  <si>
    <t>介護テクノロジー等（介護ソフト）</t>
    <rPh sb="10" eb="12">
      <t>カイゴ</t>
    </rPh>
    <phoneticPr fontId="1"/>
  </si>
  <si>
    <t>331_特定施設入居者生活介護（有料老人ホーム）</t>
  </si>
  <si>
    <t>ケアプランデータ連携システム</t>
    <phoneticPr fontId="1"/>
  </si>
  <si>
    <t>千円未満切捨</t>
    <rPh sb="0" eb="2">
      <t>センエン</t>
    </rPh>
    <rPh sb="2" eb="4">
      <t>ミマン</t>
    </rPh>
    <rPh sb="4" eb="6">
      <t>キリス</t>
    </rPh>
    <phoneticPr fontId="1"/>
  </si>
  <si>
    <t>台数</t>
    <rPh sb="0" eb="2">
      <t>ダイスウ</t>
    </rPh>
    <phoneticPr fontId="1"/>
  </si>
  <si>
    <t>選定額</t>
    <rPh sb="0" eb="3">
      <t>センテイガク</t>
    </rPh>
    <phoneticPr fontId="1"/>
  </si>
  <si>
    <t>全体補助基準額</t>
    <rPh sb="0" eb="2">
      <t>ゼンタイ</t>
    </rPh>
    <rPh sb="2" eb="7">
      <t>ホジョキジュンガク</t>
    </rPh>
    <phoneticPr fontId="1"/>
  </si>
  <si>
    <t>（fまたはgのいずれか低い方）</t>
    <rPh sb="11" eb="12">
      <t>ヒク</t>
    </rPh>
    <rPh sb="13" eb="14">
      <t>ホウ</t>
    </rPh>
    <phoneticPr fontId="1"/>
  </si>
  <si>
    <t>f=Σe</t>
    <phoneticPr fontId="1"/>
  </si>
  <si>
    <t>i=min{f,g}</t>
    <phoneticPr fontId="1"/>
  </si>
  <si>
    <t>介護ソフト　</t>
    <rPh sb="0" eb="2">
      <t>カイゴ</t>
    </rPh>
    <phoneticPr fontId="1"/>
  </si>
  <si>
    <t>ソフトの使用権が与えられる職員数※</t>
    <rPh sb="4" eb="6">
      <t>シヨウ</t>
    </rPh>
    <rPh sb="8" eb="9">
      <t>アタ</t>
    </rPh>
    <rPh sb="13" eb="16">
      <t>ショクインスウ</t>
    </rPh>
    <phoneticPr fontId="1"/>
  </si>
  <si>
    <t>１～１０人</t>
    <rPh sb="4" eb="5">
      <t>ニン</t>
    </rPh>
    <phoneticPr fontId="1"/>
  </si>
  <si>
    <t>種別</t>
    <rPh sb="0" eb="2">
      <t>シュベツ</t>
    </rPh>
    <phoneticPr fontId="1"/>
  </si>
  <si>
    <t>うち付帯経費
（情報端末又はWi-Fi環境整備）</t>
    <rPh sb="10" eb="12">
      <t>タンマツ</t>
    </rPh>
    <rPh sb="12" eb="13">
      <t>マタ</t>
    </rPh>
    <rPh sb="19" eb="23">
      <t>カンキョウセイビ</t>
    </rPh>
    <phoneticPr fontId="1"/>
  </si>
  <si>
    <t>付帯経費を除く額</t>
    <rPh sb="0" eb="4">
      <t>フタイケイヒ</t>
    </rPh>
    <rPh sb="5" eb="6">
      <t>ノゾ</t>
    </rPh>
    <rPh sb="7" eb="8">
      <t>ガク</t>
    </rPh>
    <phoneticPr fontId="1"/>
  </si>
  <si>
    <t>３１人～</t>
    <rPh sb="2" eb="3">
      <t>ニン</t>
    </rPh>
    <phoneticPr fontId="1"/>
  </si>
  <si>
    <t>※　ライセンスを付与する職員数（原則常勤換算。）</t>
    <rPh sb="8" eb="10">
      <t>フヨ</t>
    </rPh>
    <rPh sb="12" eb="15">
      <t>ショクインスウ</t>
    </rPh>
    <rPh sb="16" eb="18">
      <t>ゲンソク</t>
    </rPh>
    <rPh sb="18" eb="22">
      <t>ジョウキンカンザン</t>
    </rPh>
    <phoneticPr fontId="1"/>
  </si>
  <si>
    <t>別紙５（第１号様式関係）</t>
    <rPh sb="0" eb="2">
      <t>ベッシ</t>
    </rPh>
    <rPh sb="4" eb="5">
      <t>ダイ</t>
    </rPh>
    <rPh sb="6" eb="7">
      <t>ゴウ</t>
    </rPh>
    <rPh sb="7" eb="9">
      <t>ヨウシキ</t>
    </rPh>
    <rPh sb="9" eb="11">
      <t>カンケイ</t>
    </rPh>
    <phoneticPr fontId="1"/>
  </si>
  <si>
    <t>介護テクノロジー等（パッケージ型）</t>
    <rPh sb="15" eb="16">
      <t>ガタ</t>
    </rPh>
    <phoneticPr fontId="1"/>
  </si>
  <si>
    <t>　</t>
    <phoneticPr fontId="1"/>
  </si>
  <si>
    <t>事業所番号</t>
    <phoneticPr fontId="1"/>
  </si>
  <si>
    <t>対象経費</t>
    <rPh sb="0" eb="2">
      <t>タイショウ</t>
    </rPh>
    <rPh sb="2" eb="4">
      <t>ケイヒ</t>
    </rPh>
    <phoneticPr fontId="1"/>
  </si>
  <si>
    <t>補助基準額</t>
    <phoneticPr fontId="1"/>
  </si>
  <si>
    <t>選定額</t>
    <phoneticPr fontId="1"/>
  </si>
  <si>
    <t>補助申請額</t>
    <phoneticPr fontId="1"/>
  </si>
  <si>
    <t>（千円未満切捨）</t>
    <rPh sb="1" eb="3">
      <t>センエン</t>
    </rPh>
    <rPh sb="3" eb="5">
      <t>ミマン</t>
    </rPh>
    <rPh sb="5" eb="6">
      <t>キ</t>
    </rPh>
    <rPh sb="6" eb="7">
      <t>ス</t>
    </rPh>
    <phoneticPr fontId="1"/>
  </si>
  <si>
    <t>g=min{f,10,000,000}</t>
    <phoneticPr fontId="1"/>
  </si>
  <si>
    <t>介護ソフト等</t>
    <phoneticPr fontId="1"/>
  </si>
  <si>
    <t>(製品名)</t>
    <rPh sb="1" eb="4">
      <t>セイヒンメイ</t>
    </rPh>
    <phoneticPr fontId="1"/>
  </si>
  <si>
    <t>付帯経費を除く</t>
    <rPh sb="0" eb="4">
      <t>フタイケイヒ</t>
    </rPh>
    <rPh sb="5" eb="6">
      <t>ノゾ</t>
    </rPh>
    <phoneticPr fontId="1"/>
  </si>
  <si>
    <t>別紙６（第１号様式関係）</t>
    <rPh sb="0" eb="2">
      <t>ベッシ</t>
    </rPh>
    <rPh sb="4" eb="5">
      <t>ダイ</t>
    </rPh>
    <rPh sb="6" eb="7">
      <t>ゴウ</t>
    </rPh>
    <rPh sb="7" eb="9">
      <t>ヨウシキ</t>
    </rPh>
    <rPh sb="9" eb="11">
      <t>カンケイ</t>
    </rPh>
    <phoneticPr fontId="10"/>
  </si>
  <si>
    <t>代表者
氏名</t>
    <rPh sb="4" eb="6">
      <t>シメイ</t>
    </rPh>
    <phoneticPr fontId="10"/>
  </si>
  <si>
    <t>S</t>
    <phoneticPr fontId="1"/>
  </si>
  <si>
    <t>第２号様式（第９条関係）</t>
    <rPh sb="0" eb="1">
      <t>ダイ</t>
    </rPh>
    <rPh sb="2" eb="3">
      <t>ゴウ</t>
    </rPh>
    <rPh sb="3" eb="5">
      <t>ヨウシキ</t>
    </rPh>
    <rPh sb="6" eb="7">
      <t>ダイ</t>
    </rPh>
    <rPh sb="8" eb="9">
      <t>ジョウ</t>
    </rPh>
    <rPh sb="9" eb="11">
      <t>カンケイ</t>
    </rPh>
    <phoneticPr fontId="10"/>
  </si>
  <si>
    <t>　　　　　　年 　月 　日付け　　　　　　　第　　　号で、補助金交付決定の通知があった標記事業を下記のとおり変更したいので、山口県補助金等交付規則第８条及び山口県介護テクノロジー定着支援事業補助金交付要綱第９条の規定により、その承認を申請します。　</t>
    <phoneticPr fontId="10"/>
  </si>
  <si>
    <t>１　変更する理由</t>
    <phoneticPr fontId="1"/>
  </si>
  <si>
    <t>２　業務改善計画書　別紙１のとおり</t>
    <phoneticPr fontId="1"/>
  </si>
  <si>
    <t>３　補助金交付変更額</t>
    <rPh sb="2" eb="5">
      <t>ホジョキン</t>
    </rPh>
    <rPh sb="5" eb="7">
      <t>コウフ</t>
    </rPh>
    <rPh sb="7" eb="9">
      <t>ヘンコウ</t>
    </rPh>
    <rPh sb="9" eb="10">
      <t>ガク</t>
    </rPh>
    <phoneticPr fontId="1"/>
  </si>
  <si>
    <t>既交付決定額　　　金　　　　　　　　円也</t>
    <phoneticPr fontId="1"/>
  </si>
  <si>
    <t>変更承認申請額　　金　　　　　　　　円也</t>
    <phoneticPr fontId="1"/>
  </si>
  <si>
    <t>差引増減額　　　　金　　　　　　　　円也</t>
    <phoneticPr fontId="1"/>
  </si>
  <si>
    <t>４　事業所別補助金所要額調書　別紙２のとおり</t>
    <rPh sb="2" eb="5">
      <t>ジギョウショ</t>
    </rPh>
    <rPh sb="5" eb="6">
      <t>ベツ</t>
    </rPh>
    <rPh sb="6" eb="9">
      <t>ホジョキン</t>
    </rPh>
    <rPh sb="9" eb="11">
      <t>ショヨウ</t>
    </rPh>
    <rPh sb="11" eb="12">
      <t>ガク</t>
    </rPh>
    <rPh sb="12" eb="14">
      <t>チョウショ</t>
    </rPh>
    <rPh sb="15" eb="17">
      <t>ベッシ</t>
    </rPh>
    <phoneticPr fontId="1"/>
  </si>
  <si>
    <t>５　経費所要額調書　別紙３～５のとおり　※別紙経費所要額調書</t>
    <rPh sb="2" eb="4">
      <t>ケイヒ</t>
    </rPh>
    <rPh sb="4" eb="7">
      <t>ショヨウガク</t>
    </rPh>
    <rPh sb="7" eb="9">
      <t>チョウショ</t>
    </rPh>
    <rPh sb="10" eb="12">
      <t>ベッシ</t>
    </rPh>
    <rPh sb="21" eb="28">
      <t>ベッシケイヒショヨウガク</t>
    </rPh>
    <rPh sb="28" eb="30">
      <t>チョウショ</t>
    </rPh>
    <phoneticPr fontId="10"/>
  </si>
  <si>
    <t>第３号様式（第10条関係）</t>
    <rPh sb="0" eb="1">
      <t>ダイ</t>
    </rPh>
    <rPh sb="2" eb="3">
      <t>ゴウ</t>
    </rPh>
    <rPh sb="3" eb="5">
      <t>ヨウシキ</t>
    </rPh>
    <rPh sb="6" eb="7">
      <t>ダイ</t>
    </rPh>
    <rPh sb="9" eb="10">
      <t>ジョウ</t>
    </rPh>
    <rPh sb="10" eb="12">
      <t>カンケイ</t>
    </rPh>
    <phoneticPr fontId="10"/>
  </si>
  <si>
    <t>　　　　　　年 　月 　日付け　　　　　　　第　　　号で、補助金交付決定の通知があった標記事業を中止（廃止）したいので、山口県補助金等交付規則第８条及び山口県介護テクノロジー定着支援事業補助金交付要綱第10条の規定により、その承認を申請します。　</t>
    <rPh sb="48" eb="50">
      <t>チュウシ</t>
    </rPh>
    <rPh sb="51" eb="53">
      <t>ハイシ</t>
    </rPh>
    <phoneticPr fontId="10"/>
  </si>
  <si>
    <t>１　事業の中止（廃止）の内容</t>
    <rPh sb="2" eb="4">
      <t>ジギョウ</t>
    </rPh>
    <rPh sb="5" eb="7">
      <t>チュウシ</t>
    </rPh>
    <rPh sb="8" eb="10">
      <t>ハイシ</t>
    </rPh>
    <rPh sb="12" eb="14">
      <t>ナイヨウ</t>
    </rPh>
    <phoneticPr fontId="1"/>
  </si>
  <si>
    <t>２　事業の中止（廃止）の理由</t>
    <rPh sb="2" eb="4">
      <t>ジギョウ</t>
    </rPh>
    <rPh sb="5" eb="7">
      <t>チュウシ</t>
    </rPh>
    <rPh sb="8" eb="10">
      <t>ハイシ</t>
    </rPh>
    <rPh sb="12" eb="14">
      <t>リユウ</t>
    </rPh>
    <phoneticPr fontId="1"/>
  </si>
  <si>
    <t>第４号様式（第11条関係）</t>
    <phoneticPr fontId="10"/>
  </si>
  <si>
    <t>　　　　　　年 　月 　日付け　　　　　　　第　　　号で、補助金交付決定の通知があった標記事業の実績について、山口県補助金等交付規則第11条及び山口県介護テクノロジー定着支援事業補助金交付要綱第11条の規定により、関係書類を添えて報告します。　</t>
    <rPh sb="48" eb="50">
      <t>ジッセキ</t>
    </rPh>
    <rPh sb="107" eb="109">
      <t>カンケイ</t>
    </rPh>
    <rPh sb="109" eb="111">
      <t>ショルイ</t>
    </rPh>
    <rPh sb="112" eb="113">
      <t>ソ</t>
    </rPh>
    <rPh sb="115" eb="117">
      <t>ホウコク</t>
    </rPh>
    <phoneticPr fontId="10"/>
  </si>
  <si>
    <t>１　事業精算額</t>
    <rPh sb="2" eb="4">
      <t>ジギョウ</t>
    </rPh>
    <rPh sb="4" eb="6">
      <t>セイサン</t>
    </rPh>
    <rPh sb="6" eb="7">
      <t>ガク</t>
    </rPh>
    <phoneticPr fontId="10"/>
  </si>
  <si>
    <t>２　業務改善報告書　別紙１のとおり</t>
    <rPh sb="2" eb="4">
      <t>ギョウム</t>
    </rPh>
    <rPh sb="4" eb="6">
      <t>カイゼン</t>
    </rPh>
    <rPh sb="6" eb="9">
      <t>ホウコクショ</t>
    </rPh>
    <rPh sb="10" eb="12">
      <t>ベッシ</t>
    </rPh>
    <phoneticPr fontId="1"/>
  </si>
  <si>
    <t>５　導入した機器等の納品書、領収書、（又は請求書）の写し</t>
    <rPh sb="2" eb="4">
      <t>ドウニュウ</t>
    </rPh>
    <rPh sb="6" eb="8">
      <t>キキ</t>
    </rPh>
    <rPh sb="8" eb="9">
      <t>トウ</t>
    </rPh>
    <rPh sb="10" eb="13">
      <t>ノウヒンショ</t>
    </rPh>
    <rPh sb="14" eb="16">
      <t>リョウシュウ</t>
    </rPh>
    <rPh sb="16" eb="17">
      <t>ショ</t>
    </rPh>
    <rPh sb="19" eb="20">
      <t>マタ</t>
    </rPh>
    <rPh sb="21" eb="24">
      <t>セイキュウショ</t>
    </rPh>
    <rPh sb="26" eb="27">
      <t>ウツ</t>
    </rPh>
    <phoneticPr fontId="1"/>
  </si>
  <si>
    <t>６　導入した機器の写真</t>
    <rPh sb="2" eb="4">
      <t>ドウニュウ</t>
    </rPh>
    <rPh sb="6" eb="8">
      <t>キキ</t>
    </rPh>
    <rPh sb="9" eb="11">
      <t>シャシン</t>
    </rPh>
    <phoneticPr fontId="1"/>
  </si>
  <si>
    <t>別紙２（第４号様式関係）</t>
    <rPh sb="0" eb="2">
      <t>ベッシ</t>
    </rPh>
    <rPh sb="4" eb="5">
      <t>ダイ</t>
    </rPh>
    <rPh sb="6" eb="7">
      <t>ゴウ</t>
    </rPh>
    <rPh sb="7" eb="9">
      <t>ヨウシキ</t>
    </rPh>
    <rPh sb="9" eb="11">
      <t>カンケイ</t>
    </rPh>
    <phoneticPr fontId="1"/>
  </si>
  <si>
    <t>実績金額　（円）</t>
    <rPh sb="0" eb="2">
      <t>ジッセキ</t>
    </rPh>
    <rPh sb="2" eb="4">
      <t>キンガク</t>
    </rPh>
    <rPh sb="6" eb="7">
      <t>エン</t>
    </rPh>
    <phoneticPr fontId="1"/>
  </si>
  <si>
    <t>合計（円）</t>
    <rPh sb="0" eb="2">
      <t>ゴウケイ</t>
    </rPh>
    <rPh sb="3" eb="4">
      <t>エン</t>
    </rPh>
    <phoneticPr fontId="1"/>
  </si>
  <si>
    <t>別紙３（第４号様式関係）</t>
    <rPh sb="0" eb="2">
      <t>ベッシ</t>
    </rPh>
    <rPh sb="4" eb="5">
      <t>ダイ</t>
    </rPh>
    <rPh sb="6" eb="7">
      <t>ゴウ</t>
    </rPh>
    <rPh sb="7" eb="9">
      <t>ヨウシキ</t>
    </rPh>
    <rPh sb="9" eb="11">
      <t>カンケイ</t>
    </rPh>
    <phoneticPr fontId="1"/>
  </si>
  <si>
    <t>実績報告額調書</t>
    <rPh sb="0" eb="2">
      <t>ジッセキ</t>
    </rPh>
    <rPh sb="2" eb="4">
      <t>ホウコク</t>
    </rPh>
    <rPh sb="4" eb="5">
      <t>ガク</t>
    </rPh>
    <rPh sb="5" eb="6">
      <t>シラ</t>
    </rPh>
    <phoneticPr fontId="1"/>
  </si>
  <si>
    <t>別紙４（第４号様式関係）</t>
    <rPh sb="0" eb="2">
      <t>ベッシ</t>
    </rPh>
    <rPh sb="4" eb="5">
      <t>ダイ</t>
    </rPh>
    <rPh sb="6" eb="7">
      <t>ゴウ</t>
    </rPh>
    <rPh sb="7" eb="9">
      <t>ヨウシキ</t>
    </rPh>
    <rPh sb="9" eb="11">
      <t>カンケイ</t>
    </rPh>
    <phoneticPr fontId="1"/>
  </si>
  <si>
    <t>別紙５（第４号様式関係）</t>
    <rPh sb="0" eb="2">
      <t>ベッシ</t>
    </rPh>
    <rPh sb="4" eb="5">
      <t>ダイ</t>
    </rPh>
    <rPh sb="6" eb="7">
      <t>ゴウ</t>
    </rPh>
    <rPh sb="7" eb="9">
      <t>ヨウシキ</t>
    </rPh>
    <rPh sb="9" eb="11">
      <t>カンケイ</t>
    </rPh>
    <phoneticPr fontId="1"/>
  </si>
  <si>
    <t>実績報告額調書</t>
    <rPh sb="0" eb="5">
      <t>ジッセキホウコクガク</t>
    </rPh>
    <rPh sb="5" eb="6">
      <t>シラ</t>
    </rPh>
    <rPh sb="6" eb="7">
      <t>ショ</t>
    </rPh>
    <phoneticPr fontId="1"/>
  </si>
  <si>
    <t>第５号様式（第12条関係）</t>
    <rPh sb="0" eb="1">
      <t>ダイ</t>
    </rPh>
    <rPh sb="2" eb="3">
      <t>ゴウ</t>
    </rPh>
    <rPh sb="3" eb="5">
      <t>ヨウシキ</t>
    </rPh>
    <rPh sb="6" eb="7">
      <t>ダイ</t>
    </rPh>
    <rPh sb="9" eb="10">
      <t>ジョウ</t>
    </rPh>
    <rPh sb="10" eb="12">
      <t>カンケイ</t>
    </rPh>
    <phoneticPr fontId="10"/>
  </si>
  <si>
    <t>　　　　　　年 　月 　日付け　　　　　　　第　　　号で、補助金交付決定の通知があった標記補助金について、山口県介護テクノロジー定着支援事業補助金交付要綱第12条の規定により、下記のとおり請求します。</t>
    <rPh sb="45" eb="48">
      <t>ホジョキン</t>
    </rPh>
    <rPh sb="88" eb="90">
      <t>カキ</t>
    </rPh>
    <rPh sb="94" eb="96">
      <t>セイキュウ</t>
    </rPh>
    <phoneticPr fontId="10"/>
  </si>
  <si>
    <t>一金</t>
    <rPh sb="0" eb="1">
      <t>イチ</t>
    </rPh>
    <phoneticPr fontId="10"/>
  </si>
  <si>
    <t>円也</t>
    <rPh sb="0" eb="1">
      <t>エン</t>
    </rPh>
    <rPh sb="1" eb="2">
      <t>ナリ</t>
    </rPh>
    <phoneticPr fontId="10"/>
  </si>
  <si>
    <t>振込先</t>
    <rPh sb="0" eb="2">
      <t>フリコミ</t>
    </rPh>
    <rPh sb="2" eb="3">
      <t>サキ</t>
    </rPh>
    <phoneticPr fontId="1"/>
  </si>
  <si>
    <t>金融機関</t>
    <rPh sb="0" eb="2">
      <t>キンユウ</t>
    </rPh>
    <rPh sb="2" eb="4">
      <t>キカン</t>
    </rPh>
    <phoneticPr fontId="1"/>
  </si>
  <si>
    <t>　　　　　　　　　銀行　　　　　　　　　　　　　　支店
　　　　　　　　　信用金庫　　　　　　　　　　　　支所
　　　　　　　　　組合　　　　　　　　　　　　　　出張所</t>
    <rPh sb="9" eb="11">
      <t>ギンコウ</t>
    </rPh>
    <rPh sb="25" eb="27">
      <t>シテン</t>
    </rPh>
    <rPh sb="37" eb="39">
      <t>シンヨウ</t>
    </rPh>
    <rPh sb="39" eb="41">
      <t>キンコ</t>
    </rPh>
    <rPh sb="53" eb="55">
      <t>シショ</t>
    </rPh>
    <rPh sb="65" eb="67">
      <t>クミアイ</t>
    </rPh>
    <rPh sb="81" eb="84">
      <t>シュッチョウショ</t>
    </rPh>
    <phoneticPr fontId="1"/>
  </si>
  <si>
    <t>預金種類
及び
口座番号</t>
    <rPh sb="0" eb="2">
      <t>ヨキン</t>
    </rPh>
    <rPh sb="2" eb="4">
      <t>シュルイ</t>
    </rPh>
    <rPh sb="5" eb="6">
      <t>オヨ</t>
    </rPh>
    <rPh sb="8" eb="10">
      <t>コウザ</t>
    </rPh>
    <rPh sb="10" eb="12">
      <t>バンゴウ</t>
    </rPh>
    <phoneticPr fontId="1"/>
  </si>
  <si>
    <t>１　普通預金
　　　　　　　　　　No.
２　当座預金</t>
    <rPh sb="2" eb="4">
      <t>フツウ</t>
    </rPh>
    <rPh sb="4" eb="6">
      <t>ヨキン</t>
    </rPh>
    <rPh sb="23" eb="25">
      <t>トウザ</t>
    </rPh>
    <rPh sb="25" eb="27">
      <t>ヨキン</t>
    </rPh>
    <phoneticPr fontId="1"/>
  </si>
  <si>
    <t>フリガナ</t>
    <phoneticPr fontId="1"/>
  </si>
  <si>
    <t>口座名義人</t>
    <rPh sb="0" eb="2">
      <t>コウザ</t>
    </rPh>
    <rPh sb="2" eb="5">
      <t>メイギニン</t>
    </rPh>
    <phoneticPr fontId="1"/>
  </si>
  <si>
    <t>（担当者氏名）　</t>
  </si>
  <si>
    <t>（連絡先）</t>
    <rPh sb="1" eb="3">
      <t>レンラク</t>
    </rPh>
    <rPh sb="3" eb="4">
      <t>サキ</t>
    </rPh>
    <phoneticPr fontId="1"/>
  </si>
  <si>
    <t>都道府県</t>
    <rPh sb="0" eb="4">
      <t>トドウフケン</t>
    </rPh>
    <phoneticPr fontId="1"/>
  </si>
  <si>
    <t>取組</t>
    <rPh sb="0" eb="2">
      <t>トリクミ</t>
    </rPh>
    <phoneticPr fontId="1"/>
  </si>
  <si>
    <t>サービス種別(ケアプランデータ連携で上限が5万増える種別は最後に半角スペースを追加すること)</t>
    <rPh sb="4" eb="6">
      <t>シュベツ</t>
    </rPh>
    <rPh sb="15" eb="17">
      <t>レンケイ</t>
    </rPh>
    <rPh sb="18" eb="20">
      <t>ジョウゲン</t>
    </rPh>
    <rPh sb="22" eb="23">
      <t>マン</t>
    </rPh>
    <rPh sb="23" eb="24">
      <t>フ</t>
    </rPh>
    <rPh sb="26" eb="28">
      <t>シュベツ</t>
    </rPh>
    <rPh sb="29" eb="31">
      <t>サイゴ</t>
    </rPh>
    <rPh sb="32" eb="34">
      <t>ハンカク</t>
    </rPh>
    <rPh sb="39" eb="41">
      <t>ツイカ</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</si>
  <si>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</si>
  <si>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</si>
  <si>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</si>
  <si>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</si>
  <si>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</si>
  <si>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</si>
  <si>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 xml:space="preserve">110_訪問介護 </t>
  </si>
  <si>
    <t>設置</t>
    <rPh sb="0" eb="2">
      <t>セッチ</t>
    </rPh>
    <phoneticPr fontId="1"/>
  </si>
  <si>
    <t>02青森県</t>
  </si>
  <si>
    <t xml:space="preserve">120_訪問入浴介護 </t>
    <phoneticPr fontId="1"/>
  </si>
  <si>
    <t>11～20名</t>
  </si>
  <si>
    <t>宣言していない</t>
    <rPh sb="0" eb="2">
      <t>センゲン</t>
    </rPh>
    <phoneticPr fontId="1"/>
  </si>
  <si>
    <t>利用申請を行っていない</t>
    <rPh sb="0" eb="2">
      <t>リヨウ</t>
    </rPh>
    <rPh sb="2" eb="4">
      <t>シンセイ</t>
    </rPh>
    <rPh sb="5" eb="6">
      <t>オコナ</t>
    </rPh>
    <phoneticPr fontId="1"/>
  </si>
  <si>
    <t>03岩手県</t>
  </si>
  <si>
    <t xml:space="preserve">130_訪問看護 </t>
    <phoneticPr fontId="1"/>
  </si>
  <si>
    <t>21～30名</t>
  </si>
  <si>
    <t>利用していない</t>
    <rPh sb="0" eb="2">
      <t>リヨウ</t>
    </rPh>
    <phoneticPr fontId="1"/>
  </si>
  <si>
    <t>講じている</t>
    <rPh sb="0" eb="1">
      <t>コウ</t>
    </rPh>
    <phoneticPr fontId="1"/>
  </si>
  <si>
    <t>04宮城県</t>
  </si>
  <si>
    <t>●</t>
    <phoneticPr fontId="1"/>
  </si>
  <si>
    <t xml:space="preserve">140_訪問リハビリテーション </t>
    <phoneticPr fontId="1"/>
  </si>
  <si>
    <t>31名～</t>
    <phoneticPr fontId="1"/>
  </si>
  <si>
    <t>31～40名</t>
  </si>
  <si>
    <t>講じていない</t>
    <rPh sb="0" eb="1">
      <t>コウ</t>
    </rPh>
    <phoneticPr fontId="1"/>
  </si>
  <si>
    <t>05秋田県</t>
  </si>
  <si>
    <t xml:space="preserve">150_通所介護 </t>
    <phoneticPr fontId="1"/>
  </si>
  <si>
    <t>41～50名</t>
    <rPh sb="5" eb="6">
      <t>メイ</t>
    </rPh>
    <phoneticPr fontId="1"/>
  </si>
  <si>
    <t>周知している</t>
    <rPh sb="0" eb="2">
      <t>シュウチ</t>
    </rPh>
    <phoneticPr fontId="1"/>
  </si>
  <si>
    <t>１～５０</t>
    <phoneticPr fontId="1"/>
  </si>
  <si>
    <t>06山形県</t>
  </si>
  <si>
    <t xml:space="preserve">155_通所介護（療養通所介護） </t>
    <phoneticPr fontId="1"/>
  </si>
  <si>
    <t>51～60名</t>
  </si>
  <si>
    <t>周知していない</t>
    <rPh sb="0" eb="2">
      <t>シュウチ</t>
    </rPh>
    <phoneticPr fontId="1"/>
  </si>
  <si>
    <t>５１～１００</t>
    <phoneticPr fontId="1"/>
  </si>
  <si>
    <t>07福島県</t>
  </si>
  <si>
    <t xml:space="preserve">160_通所リハビリテーション </t>
    <phoneticPr fontId="1"/>
  </si>
  <si>
    <t>61名～70名</t>
  </si>
  <si>
    <t>１０１～１５０</t>
    <phoneticPr fontId="1"/>
  </si>
  <si>
    <t>08茨城県</t>
  </si>
  <si>
    <t xml:space="preserve">170_福祉用具貸与 </t>
    <phoneticPr fontId="1"/>
  </si>
  <si>
    <t>71名～80名</t>
  </si>
  <si>
    <t>１５１～２００</t>
    <phoneticPr fontId="1"/>
  </si>
  <si>
    <t>09栃木県</t>
  </si>
  <si>
    <t xml:space="preserve">210_短期入所生活介護 </t>
    <phoneticPr fontId="1"/>
  </si>
  <si>
    <t>81名～90名</t>
  </si>
  <si>
    <t>５事業所以上とデータ連携を実施しない</t>
    <rPh sb="1" eb="4">
      <t>ジギョウショ</t>
    </rPh>
    <rPh sb="4" eb="6">
      <t>イジョウ</t>
    </rPh>
    <rPh sb="10" eb="12">
      <t>レンケイ</t>
    </rPh>
    <rPh sb="13" eb="15">
      <t>ジッシ</t>
    </rPh>
    <phoneticPr fontId="1"/>
  </si>
  <si>
    <t>２０１～２５０</t>
    <phoneticPr fontId="1"/>
  </si>
  <si>
    <t>10群馬県</t>
  </si>
  <si>
    <t xml:space="preserve">220_短期入所療養介護（介護老人保健施設） </t>
    <phoneticPr fontId="1"/>
  </si>
  <si>
    <t>91名～100名</t>
  </si>
  <si>
    <t>２５１～３００</t>
    <phoneticPr fontId="1"/>
  </si>
  <si>
    <t>11埼玉県</t>
  </si>
  <si>
    <t xml:space="preserve">230_短期入所療養介護（介護療養型医療施設） </t>
    <phoneticPr fontId="1"/>
  </si>
  <si>
    <t>101名～</t>
  </si>
  <si>
    <t>３０１～３５０</t>
    <phoneticPr fontId="1"/>
  </si>
  <si>
    <t xml:space="preserve">551_短期入所療養介護（介護医療院） </t>
    <phoneticPr fontId="1"/>
  </si>
  <si>
    <t>３５１～４００</t>
    <phoneticPr fontId="1"/>
  </si>
  <si>
    <t>13東京都</t>
  </si>
  <si>
    <t xml:space="preserve">310_居宅療養管理指導 </t>
    <rPh sb="4" eb="6">
      <t>キョタク</t>
    </rPh>
    <rPh sb="6" eb="8">
      <t>リョウヨウ</t>
    </rPh>
    <rPh sb="8" eb="10">
      <t>カンリ</t>
    </rPh>
    <rPh sb="10" eb="12">
      <t>シドウ</t>
    </rPh>
    <phoneticPr fontId="1"/>
  </si>
  <si>
    <t>４０１～４５０</t>
    <phoneticPr fontId="1"/>
  </si>
  <si>
    <t>14神奈川県</t>
  </si>
  <si>
    <t>320_認知症対応型共同生活介護</t>
    <phoneticPr fontId="1"/>
  </si>
  <si>
    <t>４５１～５００</t>
    <phoneticPr fontId="1"/>
  </si>
  <si>
    <t>15新潟県</t>
  </si>
  <si>
    <t>331_特定施設入居者生活介護（有料老人ホーム）</t>
    <phoneticPr fontId="1"/>
  </si>
  <si>
    <t>５０１～</t>
    <phoneticPr fontId="1"/>
  </si>
  <si>
    <t>16富山県</t>
  </si>
  <si>
    <t>332_特定施設入居者生活介護（軽費老人ホーム）</t>
    <phoneticPr fontId="1"/>
  </si>
  <si>
    <t>17石川県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</si>
  <si>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</si>
  <si>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18福井県</t>
  </si>
  <si>
    <t>334_特定施設入居者生活介護（サービス付き高齢者向け住宅）</t>
    <phoneticPr fontId="1"/>
  </si>
  <si>
    <t>19山梨県</t>
  </si>
  <si>
    <t>335_特定施設入居者生活介護（有料老人ホーム・外部サービス利用型）</t>
    <phoneticPr fontId="1"/>
  </si>
  <si>
    <t>20長野県</t>
  </si>
  <si>
    <t>336_特定施設入居者生活介護（軽費老人ホーム・外部サービス利用型）</t>
    <phoneticPr fontId="1"/>
  </si>
  <si>
    <t>21岐阜県</t>
  </si>
  <si>
    <t>337_特定施設入居者生活介護（サービス付き高齢者向け住宅・外部サービス利用型）</t>
    <phoneticPr fontId="1"/>
  </si>
  <si>
    <t>22静岡県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</si>
  <si>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</si>
  <si>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23愛知県</t>
  </si>
  <si>
    <t>361_地域密着型特定施設入居者生活介護（有料老人ホーム）</t>
    <phoneticPr fontId="1"/>
  </si>
  <si>
    <t>24三重県</t>
  </si>
  <si>
    <t>362_地域密着型特定施設入居者生活介護（軽費老人ホーム）</t>
    <phoneticPr fontId="1"/>
  </si>
  <si>
    <t>25滋賀県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</si>
  <si>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</si>
  <si>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26京都府</t>
  </si>
  <si>
    <t>364_地域密着型特定施設入居者生活介護（サービス付き高齢者向け住宅）</t>
    <phoneticPr fontId="1"/>
  </si>
  <si>
    <t>27大阪府</t>
  </si>
  <si>
    <t>410_特定福祉用具販売</t>
    <phoneticPr fontId="1"/>
  </si>
  <si>
    <t>28兵庫県</t>
  </si>
  <si>
    <t xml:space="preserve">430_居宅介護支援 </t>
    <phoneticPr fontId="1"/>
  </si>
  <si>
    <t>29奈良県</t>
  </si>
  <si>
    <t xml:space="preserve">460_介護予防支援 </t>
    <rPh sb="6" eb="8">
      <t>ヨボウ</t>
    </rPh>
    <phoneticPr fontId="1"/>
  </si>
  <si>
    <t>30和歌山県</t>
  </si>
  <si>
    <t>510_介護老人福祉施設</t>
  </si>
  <si>
    <t>31鳥取県</t>
  </si>
  <si>
    <t>520_介護老人保健施設</t>
  </si>
  <si>
    <t>32島根県</t>
  </si>
  <si>
    <t>530_介護療養型医療施設</t>
  </si>
  <si>
    <t>33岡山県</t>
  </si>
  <si>
    <t>540_地域密着型介護老人福祉施設入居者生活介護</t>
  </si>
  <si>
    <t>34広島県</t>
  </si>
  <si>
    <t>550_介護医療院</t>
  </si>
  <si>
    <t xml:space="preserve">710_夜間対応型訪問介護 </t>
    <phoneticPr fontId="1"/>
  </si>
  <si>
    <t>36徳島県</t>
  </si>
  <si>
    <t xml:space="preserve">720_認知症対応型通所介護 </t>
    <phoneticPr fontId="1"/>
  </si>
  <si>
    <t>37香川県</t>
  </si>
  <si>
    <t xml:space="preserve">730_小規模多機能型居宅介護 </t>
    <phoneticPr fontId="1"/>
  </si>
  <si>
    <t>38愛媛県</t>
  </si>
  <si>
    <t xml:space="preserve">760_定期巡回・随時対応型訪問介護看護 </t>
    <phoneticPr fontId="1"/>
  </si>
  <si>
    <t>39高知県</t>
  </si>
  <si>
    <t xml:space="preserve">770_看護小規模多機能型居宅介護 </t>
    <phoneticPr fontId="1"/>
  </si>
  <si>
    <t>40福岡県</t>
  </si>
  <si>
    <t xml:space="preserve">780_地域密着型通所介護 </t>
    <phoneticPr fontId="1"/>
  </si>
  <si>
    <t>41佐賀県</t>
  </si>
  <si>
    <t xml:space="preserve">620_介護予防訪問入浴介護 </t>
    <phoneticPr fontId="1"/>
  </si>
  <si>
    <t>42長崎県</t>
  </si>
  <si>
    <t>630_介護予防訪問看護 </t>
    <phoneticPr fontId="1"/>
  </si>
  <si>
    <t>43熊本県</t>
  </si>
  <si>
    <t>640_介護予防訪問リハビリテーション </t>
    <phoneticPr fontId="1"/>
  </si>
  <si>
    <t>44大分県</t>
  </si>
  <si>
    <t xml:space="preserve">660_介護予防通所リハビリテーション </t>
    <phoneticPr fontId="1"/>
  </si>
  <si>
    <t>45宮崎県</t>
  </si>
  <si>
    <t xml:space="preserve">670_介護予防福祉用具貸与 </t>
    <phoneticPr fontId="1"/>
  </si>
  <si>
    <t>46鹿児島県</t>
  </si>
  <si>
    <t>240_介護予防短期入所生活介護 </t>
    <phoneticPr fontId="1"/>
  </si>
  <si>
    <t>47沖縄県</t>
  </si>
  <si>
    <t xml:space="preserve">241_介護予防短期入所療養介護（介護老人保健施設） </t>
    <phoneticPr fontId="1"/>
  </si>
  <si>
    <t xml:space="preserve">242_介護予防短期入所療養介護（介護療養型医療施設等） </t>
    <phoneticPr fontId="1"/>
  </si>
  <si>
    <t xml:space="preserve">243_介護予防短期入所療養介護（介護医療院） </t>
    <phoneticPr fontId="1"/>
  </si>
  <si>
    <t>340_介護予防居宅療養管理指導 </t>
    <phoneticPr fontId="1"/>
  </si>
  <si>
    <t>350_介護予防認知症対応型通所介護 </t>
    <phoneticPr fontId="1"/>
  </si>
  <si>
    <t>910_介護予防小規模多機能型居宅介護 </t>
    <phoneticPr fontId="1"/>
  </si>
  <si>
    <t xml:space="preserve">920_介護予防特定施設入居者生活介護 </t>
    <phoneticPr fontId="1"/>
  </si>
  <si>
    <t xml:space="preserve">930_介護予防認知症対応型共同生活介護 </t>
    <phoneticPr fontId="1"/>
  </si>
  <si>
    <t>940_特定介護予防福祉用具販売</t>
    <phoneticPr fontId="1"/>
  </si>
  <si>
    <t xml:space="preserve">810_第一号訪問事業 </t>
    <phoneticPr fontId="1"/>
  </si>
  <si>
    <t xml:space="preserve">820_訪問型サービス </t>
    <phoneticPr fontId="1"/>
  </si>
  <si>
    <t xml:space="preserve">830_第一号通所事業 </t>
    <phoneticPr fontId="1"/>
  </si>
  <si>
    <t xml:space="preserve">840_通所型サービス </t>
    <phoneticPr fontId="1"/>
  </si>
  <si>
    <t xml:space="preserve">850_生活支援サービス </t>
    <phoneticPr fontId="1"/>
  </si>
  <si>
    <t xml:space="preserve">860_共生型訪問介護 </t>
    <phoneticPr fontId="1"/>
  </si>
  <si>
    <t xml:space="preserve">870_共生型通所介護 </t>
    <phoneticPr fontId="1"/>
  </si>
  <si>
    <t xml:space="preserve">880_共生型短期入所生活介護 </t>
    <phoneticPr fontId="1"/>
  </si>
  <si>
    <t xml:space="preserve">890_（看護）小規模多機能型居宅介護（共生型） </t>
    <phoneticPr fontId="1"/>
  </si>
  <si>
    <t>980_養護老人ホーム</t>
    <phoneticPr fontId="1"/>
  </si>
  <si>
    <t>990_軽費老人ホーム</t>
    <phoneticPr fontId="1"/>
  </si>
  <si>
    <t>120_訪問入浴介護</t>
  </si>
  <si>
    <t>130_訪問看護</t>
  </si>
  <si>
    <t>140_訪問リハビリテーション</t>
  </si>
  <si>
    <t>150_通所介護</t>
  </si>
  <si>
    <t>155_通所介護（療養通所介護）</t>
  </si>
  <si>
    <t>160_通所リハビリテーション</t>
  </si>
  <si>
    <t>170_福祉用具貸与</t>
  </si>
  <si>
    <t>220_短期入所療養介護（介護老人保健施設）</t>
  </si>
  <si>
    <t>230_短期入所療養介護（介護療養型医療施設）</t>
  </si>
  <si>
    <t>551_短期入所療養介護（介護医療院）</t>
  </si>
  <si>
    <t>332_特定施設入居者生活介護（軽費老人ホーム）</t>
  </si>
  <si>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</si>
  <si>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</si>
  <si>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</si>
  <si>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361_地域密着型特定施設入居者生活介護（有料老人ホーム）</t>
  </si>
  <si>
    <t>364_地域密着型特定施設入居者生活介護（サービス付き高齢者向け住宅）</t>
  </si>
  <si>
    <t>410_特定福祉用具販売</t>
  </si>
  <si>
    <t>430_居宅介護支援</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</si>
  <si>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</si>
  <si>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</si>
  <si>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</si>
  <si>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</si>
  <si>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</si>
  <si>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</si>
  <si>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r>
      <t>本補助金を申請する場合は、以下の様式を山口県介護生産性向上総合相談センターへ</t>
    </r>
    <r>
      <rPr>
        <b/>
        <u/>
        <sz val="14"/>
        <color rgb="FFFF0000"/>
        <rFont val="游ゴシック"/>
        <family val="3"/>
        <charset val="128"/>
        <scheme val="minor"/>
      </rPr>
      <t>１０メガバイト以内</t>
    </r>
    <r>
      <rPr>
        <sz val="14"/>
        <rFont val="游ゴシック"/>
        <family val="3"/>
        <charset val="128"/>
        <scheme val="minor"/>
      </rPr>
      <t>のメールにて提出してください。</t>
    </r>
    <rPh sb="5" eb="7">
      <t>シンセイ</t>
    </rPh>
    <rPh sb="19" eb="21">
      <t>ヤマグチ</t>
    </rPh>
    <rPh sb="22" eb="24">
      <t>カイゴ</t>
    </rPh>
    <rPh sb="24" eb="33">
      <t>セイサンセイコウジョウソウゴウソウダン</t>
    </rPh>
    <rPh sb="45" eb="47">
      <t>イナイ</t>
    </rPh>
    <phoneticPr fontId="1"/>
  </si>
  <si>
    <r>
      <t>※メールは</t>
    </r>
    <r>
      <rPr>
        <b/>
        <sz val="14"/>
        <color rgb="FFFF0000"/>
        <rFont val="游ゴシック"/>
        <family val="3"/>
        <charset val="128"/>
        <scheme val="minor"/>
      </rPr>
      <t>１件あたり10メガバイト以内とすること。</t>
    </r>
    <rPh sb="6" eb="7">
      <t>ケン</t>
    </rPh>
    <rPh sb="17" eb="19">
      <t>イナイ</t>
    </rPh>
    <phoneticPr fontId="1"/>
  </si>
  <si>
    <t>　１０メガバイトを超える場合は、複数回に分けて送付すること。</t>
    <rPh sb="9" eb="10">
      <t>コ</t>
    </rPh>
    <rPh sb="12" eb="14">
      <t>バアイ</t>
    </rPh>
    <rPh sb="16" eb="18">
      <t>フクスウ</t>
    </rPh>
    <rPh sb="18" eb="19">
      <t>カイ</t>
    </rPh>
    <rPh sb="20" eb="21">
      <t>ワ</t>
    </rPh>
    <rPh sb="23" eb="25">
      <t>ソウフ</t>
    </rPh>
    <phoneticPr fontId="1"/>
  </si>
  <si>
    <t>令和　年　月　日</t>
    <rPh sb="0" eb="2">
      <t>レイワ</t>
    </rPh>
    <rPh sb="3" eb="4">
      <t>ネン</t>
    </rPh>
    <rPh sb="5" eb="6">
      <t>ガツ</t>
    </rPh>
    <rPh sb="7" eb="8">
      <t>ニチ</t>
    </rPh>
    <phoneticPr fontId="1"/>
  </si>
  <si>
    <t>法人代表者役職・氏名</t>
    <rPh sb="0" eb="2">
      <t>ホウジン</t>
    </rPh>
    <rPh sb="2" eb="5">
      <t>ダイヒョウシャ</t>
    </rPh>
    <rPh sb="5" eb="7">
      <t>ヤクショク</t>
    </rPh>
    <rPh sb="8" eb="10">
      <t>シメイ</t>
    </rPh>
    <phoneticPr fontId="1"/>
  </si>
  <si>
    <t>郵便番号</t>
    <rPh sb="0" eb="2">
      <t>ユウビン</t>
    </rPh>
    <rPh sb="2" eb="4">
      <t>バンゴウ</t>
    </rPh>
    <phoneticPr fontId="1"/>
  </si>
  <si>
    <t>担当者役職・氏名</t>
    <rPh sb="0" eb="3">
      <t>タントウシャ</t>
    </rPh>
    <rPh sb="3" eb="5">
      <t>ヤクショク</t>
    </rPh>
    <rPh sb="6" eb="8">
      <t>シメイ</t>
    </rPh>
    <phoneticPr fontId="1"/>
  </si>
  <si>
    <t>事業所名</t>
    <rPh sb="2" eb="3">
      <t>ショ</t>
    </rPh>
    <rPh sb="3" eb="4">
      <t>メイ</t>
    </rPh>
    <phoneticPr fontId="1"/>
  </si>
  <si>
    <t>現に次の条件を満たしていること又は事業実績報告書を提出する日までに、次の条件を満たすことを誓約します。　　</t>
    <phoneticPr fontId="1"/>
  </si>
  <si>
    <t>（1）</t>
    <phoneticPr fontId="1"/>
  </si>
  <si>
    <t>１</t>
    <phoneticPr fontId="1"/>
  </si>
  <si>
    <t>２</t>
    <phoneticPr fontId="1"/>
  </si>
  <si>
    <t>（2）</t>
    <phoneticPr fontId="1"/>
  </si>
  <si>
    <t>（3）</t>
    <phoneticPr fontId="1"/>
  </si>
  <si>
    <t>（4）</t>
    <phoneticPr fontId="1"/>
  </si>
  <si>
    <t>（5）</t>
    <phoneticPr fontId="1"/>
  </si>
  <si>
    <t>要綱第７条（１）に定める見守り機器、インカム又は介護ソフトのいずれか１種以上を必ず導入すること。もしくは、既に導入済み又は本要綱に基づかずに今年度導入すること。</t>
    <rPh sb="9" eb="10">
      <t>サダ</t>
    </rPh>
    <rPh sb="12" eb="14">
      <t>ミマモ</t>
    </rPh>
    <rPh sb="15" eb="17">
      <t>キキ</t>
    </rPh>
    <rPh sb="22" eb="23">
      <t>マタ</t>
    </rPh>
    <rPh sb="24" eb="26">
      <t>カイゴ</t>
    </rPh>
    <rPh sb="35" eb="36">
      <t>シュ</t>
    </rPh>
    <rPh sb="36" eb="38">
      <t>イジョウ</t>
    </rPh>
    <rPh sb="39" eb="40">
      <t>カナラ</t>
    </rPh>
    <rPh sb="41" eb="43">
      <t>ドウニュウ</t>
    </rPh>
    <rPh sb="53" eb="54">
      <t>スデ</t>
    </rPh>
    <rPh sb="55" eb="58">
      <t>ドウニュウスミ</t>
    </rPh>
    <rPh sb="59" eb="60">
      <t>マタ</t>
    </rPh>
    <rPh sb="61" eb="62">
      <t>ホン</t>
    </rPh>
    <rPh sb="62" eb="64">
      <t>ヨウコウ</t>
    </rPh>
    <rPh sb="65" eb="66">
      <t>モト</t>
    </rPh>
    <rPh sb="70" eb="73">
      <t>コンネンド</t>
    </rPh>
    <rPh sb="73" eb="75">
      <t>ドウニュウ</t>
    </rPh>
    <phoneticPr fontId="1"/>
  </si>
  <si>
    <r>
      <t>TAＩＳコード及び製品名
（ＴＡＩＳコードがない場合は</t>
    </r>
    <r>
      <rPr>
        <sz val="12"/>
        <rFont val="HG丸ｺﾞｼｯｸM-PRO"/>
        <family val="3"/>
        <charset val="128"/>
      </rPr>
      <t>製品名のみ記入</t>
    </r>
    <r>
      <rPr>
        <sz val="12"/>
        <color theme="1"/>
        <rFont val="HG丸ｺﾞｼｯｸM-PRO"/>
        <family val="3"/>
        <charset val="128"/>
      </rPr>
      <t>）</t>
    </r>
    <rPh sb="7" eb="8">
      <t>オヨ</t>
    </rPh>
    <rPh sb="9" eb="12">
      <t>セイヒンメイ</t>
    </rPh>
    <rPh sb="24" eb="26">
      <t>バアイ</t>
    </rPh>
    <rPh sb="27" eb="30">
      <t>セイヒンメイ</t>
    </rPh>
    <rPh sb="32" eb="34">
      <t>キニュウ</t>
    </rPh>
    <phoneticPr fontId="1"/>
  </si>
  <si>
    <t>FAX：０８３－９２０－０９３０</t>
    <phoneticPr fontId="1"/>
  </si>
  <si>
    <t>５事業所以上とデータ連携を実施（令和８年度中の予定を含む）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1"/>
  </si>
  <si>
    <t>令和８年度中に利用開始予定</t>
    <rPh sb="0" eb="2">
      <t>レイワ</t>
    </rPh>
    <rPh sb="3" eb="5">
      <t>ネンド</t>
    </rPh>
    <rPh sb="5" eb="6">
      <t>チュウ</t>
    </rPh>
    <rPh sb="7" eb="9">
      <t>リヨウ</t>
    </rPh>
    <rPh sb="9" eb="11">
      <t>カイシ</t>
    </rPh>
    <rPh sb="11" eb="13">
      <t>ヨテイ</t>
    </rPh>
    <phoneticPr fontId="1"/>
  </si>
  <si>
    <t>210_短期入所生活介護</t>
    <phoneticPr fontId="1"/>
  </si>
  <si>
    <t>310_居宅療養管理指導</t>
    <rPh sb="4" eb="6">
      <t>キョタク</t>
    </rPh>
    <rPh sb="6" eb="8">
      <t>リョウヨウ</t>
    </rPh>
    <rPh sb="8" eb="10">
      <t>カンリ</t>
    </rPh>
    <rPh sb="10" eb="12">
      <t>シドウ</t>
    </rPh>
    <phoneticPr fontId="1"/>
  </si>
  <si>
    <t>460_介護予防支援</t>
    <rPh sb="6" eb="8">
      <t>ヨボウ</t>
    </rPh>
    <phoneticPr fontId="1"/>
  </si>
  <si>
    <t>山口県介護テクノロジー定着支援事業補助金の交付申請に当たり、本要綱に基づく補助を過去に受けたことがないこと及び他の補助金を受ける部分はないことを誓約します。</t>
    <rPh sb="30" eb="33">
      <t>ホンヨウコウ</t>
    </rPh>
    <rPh sb="34" eb="35">
      <t>モト</t>
    </rPh>
    <rPh sb="37" eb="39">
      <t>ホジョ</t>
    </rPh>
    <rPh sb="40" eb="42">
      <t>カコ</t>
    </rPh>
    <rPh sb="43" eb="44">
      <t>ウ</t>
    </rPh>
    <rPh sb="53" eb="54">
      <t>オヨ</t>
    </rPh>
    <phoneticPr fontId="1"/>
  </si>
  <si>
    <t>事業所ごとに山口県介護テクノロジー定着支援事業補助金交付要綱（以下「要綱」という。）第７条（２）に掲げる研修を受講すること。</t>
    <rPh sb="42" eb="43">
      <t>ダイ</t>
    </rPh>
    <phoneticPr fontId="1"/>
  </si>
  <si>
    <t>要綱第７条（４）の①～⑯のサービス事業所等について、同条（４）の委員会を設置すること。</t>
    <phoneticPr fontId="1"/>
  </si>
  <si>
    <t>要綱第７条（７）に掲げる「SECURITY ACTION」の「★一つ星」又は「★★二つ星」のいずれかを宣言すること。</t>
    <rPh sb="9" eb="10">
      <t>カカ</t>
    </rPh>
    <phoneticPr fontId="1"/>
  </si>
  <si>
    <t>要綱第７条（５）①～㊸のサービス事業所等について、「ケアプランデータ連携システム」の利用を開始すること。</t>
    <phoneticPr fontId="1"/>
  </si>
  <si>
    <t>令和８年７月２２日（水）８時３０分から１１月３０日（月）１７時まで（必着）</t>
    <rPh sb="5" eb="6">
      <t>ガツ</t>
    </rPh>
    <rPh sb="8" eb="9">
      <t>ニチ</t>
    </rPh>
    <rPh sb="10" eb="11">
      <t>スイ</t>
    </rPh>
    <rPh sb="13" eb="14">
      <t>ジ</t>
    </rPh>
    <rPh sb="16" eb="17">
      <t>プン</t>
    </rPh>
    <rPh sb="26" eb="27">
      <t>ゲツ</t>
    </rPh>
    <rPh sb="30" eb="31">
      <t>ジ</t>
    </rPh>
    <rPh sb="34" eb="36">
      <t>ヒッチャク</t>
    </rPh>
    <phoneticPr fontId="1"/>
  </si>
  <si>
    <t>　令和８年度において、標記事業を下記のとおり実施したいので、山口県補助金等交付規則第３条および山口県介護テクノロジー定着支援事業補助金交付要綱第８条の規定により、関係書類を添えて申請します。</t>
    <phoneticPr fontId="1"/>
  </si>
  <si>
    <t>令和８年度山口県介護テクノロジー定着支援事業変更承認申請書</t>
    <rPh sb="0" eb="2">
      <t>レイワ</t>
    </rPh>
    <phoneticPr fontId="1"/>
  </si>
  <si>
    <t>令和８年度山口県介護テクノロジー定着支援事業中止（廃止）承認申請書</t>
    <rPh sb="0" eb="2">
      <t>レイワ</t>
    </rPh>
    <rPh sb="22" eb="24">
      <t>チュウシ</t>
    </rPh>
    <rPh sb="25" eb="27">
      <t>ハイシ</t>
    </rPh>
    <phoneticPr fontId="1"/>
  </si>
  <si>
    <t>令和８年度山口県介護テクノロジー定着支援事業補助金実績報告書</t>
    <rPh sb="0" eb="2">
      <t>レイワ</t>
    </rPh>
    <phoneticPr fontId="1"/>
  </si>
  <si>
    <t>令和８年度山口県介護テクノロジー定着支援事業補助金精算払請求書</t>
    <rPh sb="0" eb="2">
      <t>レイワ</t>
    </rPh>
    <rPh sb="3" eb="5">
      <t>ネンド</t>
    </rPh>
    <phoneticPr fontId="1"/>
  </si>
  <si>
    <t>合計額（税抜き）</t>
    <rPh sb="0" eb="3">
      <t>ゴウケイガク</t>
    </rPh>
    <rPh sb="4" eb="6">
      <t>ゼイヌ</t>
    </rPh>
    <phoneticPr fontId="1"/>
  </si>
  <si>
    <t>c=b×4/5</t>
    <phoneticPr fontId="1"/>
  </si>
  <si>
    <t>（製品又は工事名）</t>
    <rPh sb="1" eb="3">
      <t>セイヒン</t>
    </rPh>
    <rPh sb="3" eb="4">
      <t>マタ</t>
    </rPh>
    <rPh sb="5" eb="8">
      <t>コウジメイ</t>
    </rPh>
    <phoneticPr fontId="1"/>
  </si>
  <si>
    <t>（製品又は工事名）</t>
    <rPh sb="1" eb="3">
      <t>セイヒン</t>
    </rPh>
    <rPh sb="3" eb="4">
      <t>マタ</t>
    </rPh>
    <rPh sb="5" eb="7">
      <t>コウジ</t>
    </rPh>
    <rPh sb="7" eb="8">
      <t>メイ</t>
    </rPh>
    <phoneticPr fontId="1"/>
  </si>
  <si>
    <t>合計額（税抜き）</t>
    <phoneticPr fontId="1"/>
  </si>
  <si>
    <t>（製品又は工事名）</t>
    <phoneticPr fontId="1"/>
  </si>
  <si>
    <t>合計額（税抜き）</t>
    <rPh sb="0" eb="2">
      <t>ゴウケイ</t>
    </rPh>
    <rPh sb="2" eb="3">
      <t>ガク</t>
    </rPh>
    <rPh sb="4" eb="6">
      <t>ゼイヌ</t>
    </rPh>
    <phoneticPr fontId="1"/>
  </si>
  <si>
    <t>c=b*4/5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</si>
</sst>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 ;[Red]\-#,##0\ "/>
    <numFmt numFmtId="179" formatCode="[$-411]ggge&quot;年&quot;m&quot;月&quot;d&quot;日&quot;;@"/>
  </numFmts>
  <fonts count="8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0"/>
      <color rgb="FF000000"/>
      <name val="Times New Roman"/>
      <family val="1"/>
    </font>
    <font>
      <sz val="6"/>
      <name val="ＭＳ Ｐゴシック"/>
      <family val="3"/>
      <charset val="128"/>
    </font>
    <font>
      <sz val="10"/>
      <name val="游ゴシック"/>
      <family val="3"/>
      <charset val="128"/>
      <scheme val="minor"/>
    </font>
    <font>
      <b/>
      <sz val="10"/>
      <name val="游ゴシック"/>
      <family val="3"/>
      <charset val="128"/>
      <scheme val="minor"/>
    </font>
    <font>
      <b/>
      <sz val="10"/>
      <color theme="1"/>
      <name val="ＭＳ Ｐゴシック"/>
      <family val="3"/>
      <charset val="128"/>
    </font>
    <font>
      <sz val="10"/>
      <color theme="1"/>
      <name val="ＭＳ Ｐゴシック"/>
      <family val="3"/>
      <charset val="128"/>
    </font>
    <font>
      <b/>
      <sz val="16"/>
      <color theme="1"/>
      <name val="ＭＳ Ｐゴシック"/>
      <family val="3"/>
      <charset val="128"/>
    </font>
    <font>
      <sz val="10"/>
      <name val="ＭＳ Ｐゴシック"/>
      <family val="3"/>
      <charset val="128"/>
    </font>
    <font>
      <b/>
      <sz val="15"/>
      <color theme="1"/>
      <name val="ＭＳ Ｐゴシック"/>
      <family val="3"/>
      <charset val="128"/>
    </font>
    <font>
      <b/>
      <sz val="16"/>
      <color rgb="FFFF0000"/>
      <name val="ＭＳ Ｐゴシック"/>
      <family val="3"/>
      <charset val="128"/>
    </font>
    <font>
      <b/>
      <sz val="11"/>
      <color rgb="FFFF0000"/>
      <name val="ＭＳ Ｐゴシック"/>
      <family val="3"/>
      <charset val="128"/>
    </font>
    <font>
      <sz val="11"/>
      <color theme="1"/>
      <name val="游ゴシック"/>
      <family val="2"/>
      <charset val="128"/>
      <scheme val="minor"/>
    </font>
    <font>
      <b/>
      <sz val="16"/>
      <color theme="1"/>
      <name val="游ゴシック"/>
      <family val="3"/>
      <charset val="128"/>
      <scheme val="minor"/>
    </font>
    <font>
      <sz val="14"/>
      <color theme="1"/>
      <name val="游ゴシック"/>
      <family val="3"/>
      <charset val="128"/>
      <scheme val="minor"/>
    </font>
    <font>
      <sz val="14"/>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2"/>
      <color theme="1"/>
      <name val="HG丸ｺﾞｼｯｸM-PRO"/>
      <family val="3"/>
      <charset val="128"/>
    </font>
    <font>
      <sz val="14"/>
      <color theme="1"/>
      <name val="HG丸ｺﾞｼｯｸM-PRO"/>
      <family val="3"/>
      <charset val="128"/>
    </font>
    <font>
      <sz val="12"/>
      <name val="HG丸ｺﾞｼｯｸM-PRO"/>
      <family val="3"/>
      <charset val="128"/>
    </font>
    <font>
      <sz val="12"/>
      <color theme="0"/>
      <name val="HG丸ｺﾞｼｯｸM-PRO"/>
      <family val="3"/>
      <charset val="128"/>
    </font>
    <font>
      <sz val="11"/>
      <color theme="1"/>
      <name val="HG丸ｺﾞｼｯｸM-PRO"/>
      <family val="3"/>
      <charset val="128"/>
    </font>
    <font>
      <sz val="11"/>
      <color theme="0"/>
      <name val="游ゴシック"/>
      <family val="3"/>
      <charset val="128"/>
      <scheme val="minor"/>
    </font>
    <font>
      <sz val="16"/>
      <color theme="0"/>
      <name val="游ゴシック"/>
      <family val="3"/>
      <charset val="128"/>
      <scheme val="minor"/>
    </font>
    <font>
      <sz val="16"/>
      <color theme="1"/>
      <name val="游ゴシック"/>
      <family val="2"/>
      <charset val="128"/>
      <scheme val="minor"/>
    </font>
    <font>
      <b/>
      <sz val="12"/>
      <color theme="1"/>
      <name val="游ゴシック"/>
      <family val="3"/>
      <charset val="128"/>
      <scheme val="minor"/>
    </font>
    <font>
      <sz val="11"/>
      <color theme="1"/>
      <name val="游ゴシック"/>
      <family val="3"/>
      <charset val="128"/>
      <scheme val="minor"/>
    </font>
    <font>
      <sz val="12"/>
      <color rgb="FFFF0000"/>
      <name val="HG丸ｺﾞｼｯｸM-PRO"/>
      <family val="3"/>
      <charset val="128"/>
    </font>
    <font>
      <b/>
      <sz val="9"/>
      <color indexed="81"/>
      <name val="MS P ゴシック"/>
      <family val="3"/>
      <charset val="128"/>
    </font>
    <font>
      <sz val="11"/>
      <name val="ＭＳ Ｐゴシック"/>
      <family val="3"/>
      <charset val="128"/>
    </font>
    <font>
      <b/>
      <sz val="12"/>
      <color rgb="FFFF0000"/>
      <name val="ＭＳ Ｐゴシック"/>
      <family val="3"/>
      <charset val="128"/>
    </font>
    <font>
      <sz val="9"/>
      <color theme="1"/>
      <name val="HG丸ｺﾞｼｯｸM-PRO"/>
      <family val="3"/>
      <charset val="128"/>
    </font>
    <font>
      <sz val="6"/>
      <color theme="1"/>
      <name val="HG丸ｺﾞｼｯｸM-PRO"/>
      <family val="3"/>
      <charset val="128"/>
    </font>
    <font>
      <sz val="11"/>
      <color rgb="FFFF0000"/>
      <name val="ＭＳ Ｐゴシック"/>
      <family val="3"/>
      <charset val="128"/>
    </font>
    <font>
      <sz val="11"/>
      <name val="游ゴシック"/>
      <family val="2"/>
      <charset val="128"/>
      <scheme val="minor"/>
    </font>
    <font>
      <sz val="9"/>
      <color indexed="81"/>
      <name val="MS P ゴシック"/>
      <family val="3"/>
      <charset val="128"/>
    </font>
    <font>
      <b/>
      <sz val="18"/>
      <color rgb="FFFF0000"/>
      <name val="游ゴシック"/>
      <family val="3"/>
      <charset val="128"/>
      <scheme val="minor"/>
    </font>
    <font>
      <sz val="8"/>
      <color theme="1"/>
      <name val="HG丸ｺﾞｼｯｸM-PRO"/>
      <family val="3"/>
      <charset val="128"/>
    </font>
    <font>
      <sz val="22"/>
      <color rgb="FFFF0000"/>
      <name val="HG丸ｺﾞｼｯｸM-PRO"/>
      <family val="3"/>
      <charset val="128"/>
    </font>
    <font>
      <b/>
      <sz val="16"/>
      <color rgb="FFFF0000"/>
      <name val="HG丸ｺﾞｼｯｸM-PRO"/>
      <family val="3"/>
      <charset val="128"/>
    </font>
    <font>
      <sz val="10"/>
      <color theme="1"/>
      <name val="HG丸ｺﾞｼｯｸM-PRO"/>
      <family val="3"/>
      <charset val="128"/>
    </font>
    <font>
      <u/>
      <sz val="11"/>
      <color theme="10"/>
      <name val="游ゴシック"/>
      <family val="2"/>
      <charset val="128"/>
      <scheme val="minor"/>
    </font>
    <font>
      <b/>
      <u/>
      <sz val="20"/>
      <color rgb="FFFF0000"/>
      <name val="游ゴシック"/>
      <family val="3"/>
      <charset val="128"/>
      <scheme val="minor"/>
    </font>
    <font>
      <b/>
      <u/>
      <sz val="11"/>
      <color theme="1"/>
      <name val="游ゴシック"/>
      <family val="3"/>
      <charset val="128"/>
      <scheme val="minor"/>
    </font>
    <font>
      <b/>
      <sz val="14"/>
      <name val="游ゴシック"/>
      <family val="3"/>
      <charset val="128"/>
      <scheme val="minor"/>
    </font>
    <font>
      <b/>
      <u/>
      <sz val="14"/>
      <color theme="1"/>
      <name val="游ゴシック"/>
      <family val="3"/>
      <charset val="128"/>
      <scheme val="minor"/>
    </font>
    <font>
      <sz val="10"/>
      <color theme="10"/>
      <name val="游ゴシック"/>
      <family val="2"/>
      <charset val="128"/>
      <scheme val="minor"/>
    </font>
    <font>
      <b/>
      <sz val="14"/>
      <color theme="1"/>
      <name val="HG丸ｺﾞｼｯｸM-PRO"/>
      <family val="3"/>
      <charset val="128"/>
    </font>
    <font>
      <sz val="14"/>
      <name val="ＭＳ 明朝"/>
      <family val="1"/>
      <charset val="128"/>
    </font>
    <font>
      <sz val="14"/>
      <color theme="1"/>
      <name val="ＭＳ 明朝"/>
      <family val="1"/>
      <charset val="128"/>
    </font>
    <font>
      <sz val="11"/>
      <name val="ＭＳ 明朝"/>
      <family val="1"/>
      <charset val="128"/>
    </font>
    <font>
      <sz val="14"/>
      <color rgb="FFFF0000"/>
      <name val="ＭＳ 明朝"/>
      <family val="1"/>
      <charset val="128"/>
    </font>
    <font>
      <sz val="6"/>
      <name val="HG丸ｺﾞｼｯｸM-PRO"/>
      <family val="3"/>
      <charset val="128"/>
    </font>
    <font>
      <sz val="9"/>
      <name val="HG丸ｺﾞｼｯｸM-PRO"/>
      <family val="3"/>
      <charset val="128"/>
    </font>
    <font>
      <sz val="10"/>
      <name val="HG丸ｺﾞｼｯｸM-PRO"/>
      <family val="3"/>
      <charset val="128"/>
    </font>
    <font>
      <u/>
      <sz val="14"/>
      <name val="ＭＳ 明朝"/>
      <family val="1"/>
      <charset val="128"/>
    </font>
    <font>
      <u/>
      <sz val="14"/>
      <color theme="1"/>
      <name val="游ゴシック"/>
      <family val="2"/>
      <charset val="128"/>
      <scheme val="minor"/>
    </font>
    <font>
      <sz val="12"/>
      <color theme="1"/>
      <name val="ＭＳ 明朝"/>
      <family val="1"/>
      <charset val="128"/>
    </font>
    <font>
      <sz val="10.5"/>
      <color theme="1"/>
      <name val="ＭＳ 明朝"/>
      <family val="1"/>
      <charset val="128"/>
    </font>
    <font>
      <b/>
      <sz val="14"/>
      <color rgb="FFFF0000"/>
      <name val="游ゴシック"/>
      <family val="3"/>
      <charset val="128"/>
      <scheme val="minor"/>
    </font>
    <font>
      <b/>
      <u/>
      <sz val="14"/>
      <name val="游ゴシック"/>
      <family val="3"/>
      <charset val="128"/>
      <scheme val="minor"/>
    </font>
    <font>
      <sz val="12"/>
      <color theme="10"/>
      <name val="游ゴシック"/>
      <family val="2"/>
      <charset val="128"/>
      <scheme val="minor"/>
    </font>
    <font>
      <b/>
      <sz val="20"/>
      <color rgb="FF0070C0"/>
      <name val="游ゴシック"/>
      <family val="3"/>
      <charset val="128"/>
      <scheme val="minor"/>
    </font>
    <font>
      <sz val="12"/>
      <color theme="1"/>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8"/>
      <color theme="1"/>
      <name val="HG丸ｺﾞｼｯｸM-PRO"/>
      <family val="3"/>
      <charset val="128"/>
    </font>
    <font>
      <b/>
      <u/>
      <sz val="14"/>
      <color rgb="FFFF0000"/>
      <name val="游ゴシック"/>
      <family val="3"/>
      <charset val="128"/>
      <scheme val="minor"/>
    </font>
    <font>
      <b/>
      <sz val="11"/>
      <color indexed="81"/>
      <name val="MS P ゴシック"/>
      <family val="3"/>
      <charset val="128"/>
    </font>
    <font>
      <sz val="11"/>
      <name val="游ゴシック"/>
      <family val="3"/>
      <charset val="128"/>
      <scheme val="minor"/>
    </font>
    <font>
      <b/>
      <sz val="18"/>
      <name val="游ゴシック"/>
      <family val="3"/>
      <charset val="128"/>
      <scheme val="minor"/>
    </font>
    <font>
      <sz val="14"/>
      <name val="游ゴシック"/>
      <family val="2"/>
      <charset val="128"/>
      <scheme val="minor"/>
    </font>
    <font>
      <sz val="11"/>
      <name val="HG丸ｺﾞｼｯｸM-PRO"/>
      <family val="3"/>
      <charset val="128"/>
    </font>
    <font>
      <sz val="8"/>
      <name val="HG丸ｺﾞｼｯｸM-PRO"/>
      <family val="3"/>
      <charset val="128"/>
    </font>
  </fonts>
  <fills count="13">
    <fill>
      <patternFill patternType="none"/>
    </fill>
    <fill>
      <patternFill patternType="gray125"/>
    </fill>
    <fill>
      <patternFill patternType="solid">
        <fgColor theme="8" tint="0.79998168889431442"/>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2" tint="-9.9978637043366805E-2"/>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s>
  <cellStyleXfs count="5">
    <xf numFmtId="0" fontId="0" fillId="0" borderId="0">
      <alignment vertical="center"/>
    </xf>
    <xf numFmtId="0" fontId="9" fillId="0" borderId="0"/>
    <xf numFmtId="38" fontId="20" fillId="0" borderId="0" applyFont="0" applyFill="0" applyBorder="0" applyAlignment="0" applyProtection="0">
      <alignment vertical="center"/>
    </xf>
    <xf numFmtId="0" fontId="20" fillId="0" borderId="0">
      <alignment vertical="center"/>
    </xf>
    <xf numFmtId="0" fontId="50" fillId="0" borderId="0" applyNumberFormat="0" applyFill="0" applyBorder="0" applyAlignment="0" applyProtection="0">
      <alignment vertical="center"/>
    </xf>
  </cellStyleXfs>
  <cellXfs count="576">
    <xf numFmtId="0" fontId="0" fillId="0" borderId="0" xfId="0">
      <alignment vertical="center"/>
    </xf>
    <xf numFmtId="0" fontId="2" fillId="0" borderId="0" xfId="0" applyFont="1">
      <alignment vertical="center"/>
    </xf>
    <xf numFmtId="0" fontId="0" fillId="0" borderId="0" xfId="0" applyAlignment="1">
      <alignment horizontal="left" vertical="top"/>
    </xf>
    <xf numFmtId="0" fontId="5" fillId="0" borderId="0" xfId="0" applyFont="1">
      <alignment vertical="center"/>
    </xf>
    <xf numFmtId="0" fontId="7" fillId="0" borderId="1" xfId="0" applyFont="1" applyBorder="1">
      <alignment vertical="center"/>
    </xf>
    <xf numFmtId="0" fontId="5" fillId="0" borderId="1" xfId="0" applyFont="1" applyBorder="1">
      <alignment vertical="center"/>
    </xf>
    <xf numFmtId="0" fontId="5" fillId="0" borderId="5" xfId="0" applyFont="1" applyBorder="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5" fillId="0" borderId="7" xfId="0" applyFont="1" applyBorder="1">
      <alignment vertical="center"/>
    </xf>
    <xf numFmtId="0" fontId="7" fillId="0" borderId="0" xfId="0" applyFont="1">
      <alignment vertical="center"/>
    </xf>
    <xf numFmtId="0" fontId="7" fillId="0" borderId="4" xfId="0" applyFont="1" applyBorder="1">
      <alignment vertical="center"/>
    </xf>
    <xf numFmtId="0" fontId="7" fillId="0" borderId="5" xfId="0" applyFont="1" applyBorder="1" applyAlignment="1">
      <alignment horizontal="right" vertical="center" wrapText="1"/>
    </xf>
    <xf numFmtId="0" fontId="7" fillId="0" borderId="5" xfId="0" applyFont="1" applyBorder="1" applyAlignment="1">
      <alignment vertical="center" wrapText="1"/>
    </xf>
    <xf numFmtId="0" fontId="7" fillId="6" borderId="2" xfId="0" applyFont="1" applyFill="1"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vertical="center" wrapText="1"/>
    </xf>
    <xf numFmtId="0" fontId="7"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0" borderId="0" xfId="0" applyFont="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Alignment="1">
      <alignment horizontal="center" vertical="center"/>
    </xf>
    <xf numFmtId="0" fontId="7" fillId="0" borderId="2" xfId="0" applyFont="1" applyBorder="1" applyAlignment="1">
      <alignment vertical="center" wrapText="1"/>
    </xf>
    <xf numFmtId="0" fontId="5" fillId="0" borderId="1" xfId="0" quotePrefix="1" applyFont="1" applyBorder="1">
      <alignment vertical="center"/>
    </xf>
    <xf numFmtId="0" fontId="4" fillId="0" borderId="0" xfId="0" applyFont="1">
      <alignment vertical="center"/>
    </xf>
    <xf numFmtId="0" fontId="5" fillId="4" borderId="0" xfId="0" applyFont="1" applyFill="1">
      <alignment vertical="center"/>
    </xf>
    <xf numFmtId="0" fontId="6" fillId="3" borderId="3" xfId="0" applyFont="1" applyFill="1" applyBorder="1" applyAlignment="1">
      <alignment horizontal="left" vertical="center"/>
    </xf>
    <xf numFmtId="0" fontId="11" fillId="7" borderId="0" xfId="1" applyFont="1" applyFill="1" applyAlignment="1">
      <alignment vertical="center"/>
    </xf>
    <xf numFmtId="0" fontId="12" fillId="0" borderId="0" xfId="1" applyFont="1" applyAlignment="1">
      <alignment vertical="center"/>
    </xf>
    <xf numFmtId="0" fontId="13" fillId="0" borderId="0" xfId="0" applyFont="1">
      <alignment vertical="center"/>
    </xf>
    <xf numFmtId="0" fontId="14" fillId="0" borderId="0" xfId="0" applyFont="1">
      <alignment vertical="center"/>
    </xf>
    <xf numFmtId="176" fontId="11" fillId="5" borderId="0" xfId="1" applyNumberFormat="1" applyFont="1" applyFill="1" applyAlignment="1">
      <alignment horizontal="right" vertical="center"/>
    </xf>
    <xf numFmtId="0" fontId="11" fillId="2" borderId="0" xfId="1" applyFont="1" applyFill="1" applyAlignment="1">
      <alignment vertical="center"/>
    </xf>
    <xf numFmtId="0" fontId="15" fillId="0" borderId="0" xfId="0" applyFont="1">
      <alignment vertical="center"/>
    </xf>
    <xf numFmtId="0" fontId="7" fillId="0" borderId="0" xfId="0" applyFont="1" applyAlignment="1">
      <alignment horizontal="left" vertical="center"/>
    </xf>
    <xf numFmtId="0" fontId="7" fillId="0" borderId="2" xfId="0" applyFont="1" applyBorder="1">
      <alignment vertical="center"/>
    </xf>
    <xf numFmtId="0" fontId="17" fillId="0" borderId="0" xfId="0" applyFont="1">
      <alignment vertical="center"/>
    </xf>
    <xf numFmtId="0" fontId="15"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9" fillId="0" borderId="0" xfId="0" applyFont="1" applyAlignment="1"/>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30" fillId="0" borderId="0" xfId="0" applyFont="1">
      <alignment vertical="center"/>
    </xf>
    <xf numFmtId="0" fontId="0" fillId="0" borderId="0" xfId="0" applyAlignment="1">
      <alignment horizontal="righ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2" xfId="0" applyFont="1" applyBorder="1">
      <alignment vertical="center"/>
    </xf>
    <xf numFmtId="0" fontId="0" fillId="0" borderId="1" xfId="0"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39" fillId="0" borderId="0" xfId="0" applyFont="1">
      <alignment vertical="center"/>
    </xf>
    <xf numFmtId="0" fontId="8" fillId="0" borderId="0" xfId="0" applyFont="1">
      <alignment vertical="center"/>
    </xf>
    <xf numFmtId="0" fontId="42" fillId="0" borderId="0" xfId="0" applyFont="1">
      <alignment vertical="center"/>
    </xf>
    <xf numFmtId="0" fontId="43" fillId="11" borderId="1" xfId="0" applyFont="1" applyFill="1" applyBorder="1">
      <alignment vertical="center"/>
    </xf>
    <xf numFmtId="176" fontId="0" fillId="0" borderId="1" xfId="0" applyNumberFormat="1" applyBorder="1">
      <alignment vertical="center"/>
    </xf>
    <xf numFmtId="0" fontId="26" fillId="0" borderId="15" xfId="0" applyFont="1" applyBorder="1" applyAlignment="1" applyProtection="1">
      <alignment vertical="center" wrapText="1"/>
      <protection locked="0"/>
    </xf>
    <xf numFmtId="38" fontId="28" fillId="0" borderId="15" xfId="2" applyFont="1" applyFill="1" applyBorder="1" applyProtection="1">
      <alignment vertical="center"/>
      <protection locked="0"/>
    </xf>
    <xf numFmtId="0" fontId="26" fillId="0" borderId="12" xfId="0" applyFont="1" applyBorder="1" applyAlignment="1" applyProtection="1">
      <alignment vertical="center" wrapText="1"/>
      <protection locked="0"/>
    </xf>
    <xf numFmtId="38" fontId="28" fillId="0" borderId="12" xfId="2" applyFont="1" applyFill="1" applyBorder="1" applyProtection="1">
      <alignment vertical="center"/>
      <protection locked="0"/>
    </xf>
    <xf numFmtId="49" fontId="41" fillId="0" borderId="7" xfId="0" applyNumberFormat="1" applyFont="1" applyBorder="1" applyAlignment="1" applyProtection="1">
      <alignment vertical="center" wrapText="1"/>
      <protection locked="0"/>
    </xf>
    <xf numFmtId="49" fontId="41" fillId="0" borderId="5" xfId="0" applyNumberFormat="1" applyFont="1" applyBorder="1" applyAlignment="1" applyProtection="1">
      <alignment horizontal="center" vertical="center" wrapText="1"/>
      <protection locked="0"/>
    </xf>
    <xf numFmtId="0" fontId="41" fillId="0" borderId="7" xfId="0" applyFont="1" applyBorder="1" applyAlignment="1" applyProtection="1">
      <alignment vertical="center" wrapText="1"/>
      <protection locked="0"/>
    </xf>
    <xf numFmtId="0" fontId="26" fillId="0" borderId="1" xfId="0" applyFont="1" applyBorder="1" applyAlignment="1" applyProtection="1">
      <alignment vertical="center" wrapText="1"/>
      <protection locked="0"/>
    </xf>
    <xf numFmtId="49" fontId="41" fillId="0" borderId="0" xfId="0" applyNumberFormat="1" applyFont="1" applyAlignment="1" applyProtection="1">
      <alignment vertical="center" wrapText="1"/>
      <protection locked="0"/>
    </xf>
    <xf numFmtId="0" fontId="51" fillId="0" borderId="0" xfId="0" applyFont="1">
      <alignment vertical="center"/>
    </xf>
    <xf numFmtId="0" fontId="52" fillId="0" borderId="0" xfId="0" applyFont="1">
      <alignment vertical="center"/>
    </xf>
    <xf numFmtId="0" fontId="24" fillId="0" borderId="0" xfId="0" applyFont="1" applyAlignment="1">
      <alignment horizontal="left" vertical="center"/>
    </xf>
    <xf numFmtId="0" fontId="53" fillId="0" borderId="0" xfId="0" applyFont="1">
      <alignment vertical="center"/>
    </xf>
    <xf numFmtId="0" fontId="23" fillId="7" borderId="0" xfId="0" applyFont="1" applyFill="1">
      <alignment vertical="center"/>
    </xf>
    <xf numFmtId="0" fontId="0" fillId="7" borderId="0" xfId="0" applyFill="1">
      <alignment vertical="center"/>
    </xf>
    <xf numFmtId="0" fontId="23" fillId="9" borderId="0" xfId="0" applyFont="1" applyFill="1">
      <alignment vertical="center"/>
    </xf>
    <xf numFmtId="0" fontId="0" fillId="9" borderId="0" xfId="0" applyFill="1">
      <alignment vertical="center"/>
    </xf>
    <xf numFmtId="0" fontId="23" fillId="8" borderId="0" xfId="0" applyFont="1" applyFill="1">
      <alignment vertical="center"/>
    </xf>
    <xf numFmtId="0" fontId="0" fillId="8" borderId="0" xfId="0" applyFill="1">
      <alignment vertical="center"/>
    </xf>
    <xf numFmtId="0" fontId="55" fillId="0" borderId="0" xfId="4" applyFont="1" applyBorder="1">
      <alignment vertical="center"/>
    </xf>
    <xf numFmtId="0" fontId="50" fillId="0" borderId="0" xfId="4">
      <alignment vertical="center"/>
    </xf>
    <xf numFmtId="0" fontId="41" fillId="0" borderId="9" xfId="0" applyFont="1" applyBorder="1" applyAlignment="1" applyProtection="1">
      <alignment vertical="center" wrapText="1"/>
      <protection locked="0"/>
    </xf>
    <xf numFmtId="38" fontId="28" fillId="0" borderId="1" xfId="2" applyFont="1" applyFill="1" applyBorder="1" applyProtection="1">
      <alignment vertical="center"/>
      <protection locked="0"/>
    </xf>
    <xf numFmtId="0" fontId="26" fillId="0" borderId="5"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vertical="center" wrapText="1"/>
      <protection locked="0"/>
    </xf>
    <xf numFmtId="177" fontId="28" fillId="0" borderId="0" xfId="2" applyNumberFormat="1" applyFont="1" applyFill="1" applyBorder="1" applyProtection="1">
      <alignment vertical="center"/>
      <protection locked="0"/>
    </xf>
    <xf numFmtId="177" fontId="26" fillId="0" borderId="0" xfId="0" applyNumberFormat="1" applyFont="1" applyAlignment="1" applyProtection="1">
      <alignment vertical="center" wrapText="1"/>
      <protection locked="0"/>
    </xf>
    <xf numFmtId="178" fontId="28" fillId="0" borderId="12" xfId="2" applyNumberFormat="1" applyFont="1" applyFill="1" applyBorder="1" applyProtection="1">
      <alignment vertical="center"/>
      <protection locked="0"/>
    </xf>
    <xf numFmtId="178" fontId="28" fillId="0" borderId="1" xfId="0" applyNumberFormat="1" applyFont="1" applyBorder="1" applyAlignment="1" applyProtection="1">
      <alignment horizontal="right" vertical="center"/>
      <protection locked="0"/>
    </xf>
    <xf numFmtId="178" fontId="28" fillId="0" borderId="1" xfId="2" applyNumberFormat="1" applyFont="1" applyFill="1" applyBorder="1" applyProtection="1">
      <alignment vertical="center"/>
      <protection locked="0"/>
    </xf>
    <xf numFmtId="0" fontId="26" fillId="0" borderId="3" xfId="0" applyFont="1" applyBorder="1" applyAlignment="1" applyProtection="1">
      <alignment vertical="center" wrapText="1"/>
      <protection locked="0"/>
    </xf>
    <xf numFmtId="0" fontId="26" fillId="0" borderId="1" xfId="0" applyFont="1" applyBorder="1" applyAlignment="1" applyProtection="1">
      <alignment horizontal="left" vertical="center" wrapText="1"/>
      <protection locked="0"/>
    </xf>
    <xf numFmtId="178" fontId="26" fillId="0" borderId="16" xfId="0" applyNumberFormat="1" applyFont="1" applyBorder="1" applyAlignment="1" applyProtection="1">
      <alignment vertical="center" wrapText="1"/>
      <protection locked="0"/>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15" fillId="0" borderId="0" xfId="0" applyFont="1" applyAlignment="1">
      <alignment horizontal="left" vertical="center"/>
    </xf>
    <xf numFmtId="0" fontId="6" fillId="3" borderId="6" xfId="0" applyFont="1" applyFill="1" applyBorder="1" applyAlignment="1">
      <alignment horizontal="left" vertical="center"/>
    </xf>
    <xf numFmtId="0" fontId="57" fillId="0" borderId="0" xfId="0" applyFont="1">
      <alignment vertical="center"/>
    </xf>
    <xf numFmtId="0" fontId="57" fillId="0" borderId="0" xfId="0" applyFont="1" applyAlignment="1">
      <alignment horizontal="right" vertical="center"/>
    </xf>
    <xf numFmtId="0" fontId="57" fillId="0" borderId="0" xfId="0" applyFont="1" applyAlignment="1">
      <alignment horizontal="distributed" vertical="center"/>
    </xf>
    <xf numFmtId="0" fontId="57" fillId="0" borderId="0" xfId="0" applyFont="1" applyAlignment="1">
      <alignment horizontal="left" vertical="center" wrapText="1"/>
    </xf>
    <xf numFmtId="0" fontId="25" fillId="0" borderId="0" xfId="0" applyFont="1" applyAlignment="1">
      <alignment horizontal="left" vertical="center" wrapText="1"/>
    </xf>
    <xf numFmtId="0" fontId="57" fillId="0" borderId="0" xfId="0" applyFont="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57" fillId="0" borderId="0" xfId="0" applyFont="1" applyAlignment="1">
      <alignment horizontal="left" vertical="center"/>
    </xf>
    <xf numFmtId="0" fontId="57" fillId="0" borderId="0" xfId="0" applyFont="1" applyAlignment="1">
      <alignment horizontal="left" vertical="top"/>
    </xf>
    <xf numFmtId="0" fontId="57" fillId="0" borderId="0" xfId="0" applyFont="1" applyAlignment="1">
      <alignment vertical="top" wrapText="1"/>
    </xf>
    <xf numFmtId="0" fontId="57" fillId="0" borderId="0" xfId="0" applyFont="1" applyAlignment="1">
      <alignment horizontal="center" vertical="top" wrapText="1"/>
    </xf>
    <xf numFmtId="0" fontId="57" fillId="0" borderId="0" xfId="0" applyFont="1" applyAlignment="1">
      <alignment vertical="top"/>
    </xf>
    <xf numFmtId="0" fontId="57" fillId="0" borderId="4" xfId="0" applyFont="1" applyBorder="1" applyAlignment="1">
      <alignment vertical="top" wrapText="1"/>
    </xf>
    <xf numFmtId="176" fontId="57" fillId="0" borderId="0" xfId="0" applyNumberFormat="1" applyFont="1" applyAlignment="1">
      <alignment horizontal="center" vertical="center" wrapText="1"/>
    </xf>
    <xf numFmtId="176" fontId="25" fillId="0" borderId="0" xfId="0" applyNumberFormat="1" applyFont="1" applyAlignment="1">
      <alignment horizontal="center" vertical="center" wrapText="1"/>
    </xf>
    <xf numFmtId="0" fontId="59" fillId="0" borderId="0" xfId="0" applyFont="1">
      <alignment vertical="center"/>
    </xf>
    <xf numFmtId="0" fontId="59" fillId="0" borderId="0" xfId="0" applyFont="1" applyAlignment="1">
      <alignment vertical="top" wrapText="1"/>
    </xf>
    <xf numFmtId="176" fontId="59" fillId="0" borderId="0" xfId="0" applyNumberFormat="1" applyFont="1" applyAlignment="1">
      <alignment horizontal="center" vertical="center" wrapText="1"/>
    </xf>
    <xf numFmtId="176" fontId="0" fillId="0" borderId="0" xfId="0" applyNumberFormat="1" applyAlignment="1">
      <alignment horizontal="center" vertical="center" wrapText="1"/>
    </xf>
    <xf numFmtId="0" fontId="59" fillId="0" borderId="0" xfId="0" applyFont="1" applyAlignment="1">
      <alignment vertical="top"/>
    </xf>
    <xf numFmtId="49" fontId="61" fillId="0" borderId="7" xfId="0" applyNumberFormat="1" applyFont="1" applyBorder="1" applyAlignment="1" applyProtection="1">
      <alignment vertical="center" wrapText="1"/>
      <protection locked="0"/>
    </xf>
    <xf numFmtId="0" fontId="62" fillId="0" borderId="7" xfId="0" applyFont="1" applyBorder="1" applyAlignment="1" applyProtection="1">
      <alignment horizontal="center" vertical="center" wrapText="1"/>
      <protection locked="0"/>
    </xf>
    <xf numFmtId="49" fontId="61" fillId="0" borderId="5" xfId="0" applyNumberFormat="1" applyFont="1" applyBorder="1" applyAlignment="1" applyProtection="1">
      <alignment horizontal="center" vertical="center" wrapText="1"/>
      <protection locked="0"/>
    </xf>
    <xf numFmtId="0" fontId="28" fillId="0" borderId="12"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57" fillId="0" borderId="0" xfId="0" applyFont="1" applyAlignment="1">
      <alignment horizontal="left" vertical="top" wrapText="1"/>
    </xf>
    <xf numFmtId="0" fontId="58" fillId="0" borderId="0" xfId="0" applyFont="1">
      <alignment vertical="center"/>
    </xf>
    <xf numFmtId="0" fontId="64" fillId="0" borderId="4" xfId="0" applyFont="1" applyBorder="1" applyAlignment="1">
      <alignment vertical="top" wrapText="1"/>
    </xf>
    <xf numFmtId="176" fontId="64" fillId="0" borderId="4" xfId="0" applyNumberFormat="1" applyFont="1" applyBorder="1" applyAlignment="1">
      <alignment horizontal="center" vertical="center" wrapText="1"/>
    </xf>
    <xf numFmtId="176" fontId="65" fillId="0" borderId="4" xfId="0" applyNumberFormat="1" applyFont="1" applyBorder="1" applyAlignment="1">
      <alignment horizontal="center" vertical="center" wrapText="1"/>
    </xf>
    <xf numFmtId="0" fontId="64" fillId="0" borderId="6" xfId="0" applyFont="1" applyBorder="1" applyAlignment="1">
      <alignment vertical="top" wrapText="1"/>
    </xf>
    <xf numFmtId="176" fontId="64" fillId="0" borderId="6" xfId="0" applyNumberFormat="1" applyFont="1" applyBorder="1" applyAlignment="1">
      <alignment horizontal="center" vertical="center" wrapText="1"/>
    </xf>
    <xf numFmtId="176" fontId="65" fillId="0" borderId="6" xfId="0" applyNumberFormat="1" applyFont="1" applyBorder="1" applyAlignment="1">
      <alignment horizontal="center" vertical="center" wrapText="1"/>
    </xf>
    <xf numFmtId="0" fontId="66" fillId="0" borderId="0" xfId="0" applyFont="1">
      <alignment vertical="center"/>
    </xf>
    <xf numFmtId="0" fontId="67" fillId="0" borderId="0" xfId="0" applyFont="1">
      <alignment vertical="center"/>
    </xf>
    <xf numFmtId="0" fontId="0" fillId="0" borderId="6" xfId="0" applyBorder="1" applyAlignment="1">
      <alignment horizontal="right" vertical="center" shrinkToFit="1"/>
    </xf>
    <xf numFmtId="0" fontId="41" fillId="0" borderId="8" xfId="0" applyFont="1" applyBorder="1" applyAlignment="1" applyProtection="1">
      <alignment vertical="center" wrapText="1"/>
      <protection locked="0"/>
    </xf>
    <xf numFmtId="0" fontId="41" fillId="0" borderId="7" xfId="0" applyFont="1" applyBorder="1" applyAlignment="1" applyProtection="1">
      <alignment horizontal="center" vertical="center" wrapText="1"/>
      <protection locked="0"/>
    </xf>
    <xf numFmtId="0" fontId="26" fillId="0" borderId="10" xfId="0" applyFont="1" applyBorder="1" applyAlignment="1" applyProtection="1">
      <alignment horizontal="center" vertical="center" wrapText="1"/>
      <protection locked="0"/>
    </xf>
    <xf numFmtId="0" fontId="26" fillId="0" borderId="14" xfId="0" applyFont="1" applyBorder="1" applyAlignment="1" applyProtection="1">
      <alignment vertical="center" wrapText="1"/>
      <protection locked="0"/>
    </xf>
    <xf numFmtId="38" fontId="28" fillId="0" borderId="1" xfId="2" applyFont="1" applyFill="1" applyBorder="1" applyProtection="1">
      <alignment vertical="center"/>
    </xf>
    <xf numFmtId="38" fontId="28" fillId="0" borderId="10" xfId="2" applyFont="1" applyFill="1" applyBorder="1" applyProtection="1">
      <alignment vertical="center"/>
    </xf>
    <xf numFmtId="0" fontId="53" fillId="0" borderId="0" xfId="4" applyFont="1" applyBorder="1">
      <alignment vertical="center"/>
    </xf>
    <xf numFmtId="0" fontId="43" fillId="0" borderId="0" xfId="4" applyFont="1">
      <alignment vertical="center"/>
    </xf>
    <xf numFmtId="0" fontId="53" fillId="0" borderId="0" xfId="4" applyFont="1" applyFill="1" applyBorder="1" applyAlignment="1">
      <alignment horizontal="center" vertical="center"/>
    </xf>
    <xf numFmtId="0" fontId="53" fillId="0" borderId="0" xfId="4" applyFont="1" applyFill="1" applyAlignment="1">
      <alignment horizontal="left" vertical="center"/>
    </xf>
    <xf numFmtId="0" fontId="69" fillId="0" borderId="0" xfId="4" applyFont="1" applyFill="1" applyAlignment="1">
      <alignment horizontal="left" vertical="center"/>
    </xf>
    <xf numFmtId="0" fontId="53" fillId="0" borderId="0" xfId="0" applyFont="1" applyAlignment="1">
      <alignment horizontal="left" vertical="center"/>
    </xf>
    <xf numFmtId="0" fontId="53" fillId="12" borderId="0" xfId="4" applyFont="1" applyFill="1" applyBorder="1" applyAlignment="1">
      <alignment horizontal="center" vertical="center"/>
    </xf>
    <xf numFmtId="0" fontId="53" fillId="12" borderId="0" xfId="4" applyFont="1" applyFill="1" applyAlignment="1">
      <alignment horizontal="left" vertical="center"/>
    </xf>
    <xf numFmtId="0" fontId="69" fillId="12" borderId="0" xfId="4" applyFont="1" applyFill="1" applyAlignment="1">
      <alignment horizontal="left" vertical="center"/>
    </xf>
    <xf numFmtId="0" fontId="53" fillId="12" borderId="0" xfId="0" applyFont="1" applyFill="1" applyAlignment="1">
      <alignment horizontal="left" vertical="center"/>
    </xf>
    <xf numFmtId="0" fontId="0" fillId="12" borderId="0" xfId="0" applyFill="1">
      <alignment vertical="center"/>
    </xf>
    <xf numFmtId="0" fontId="22" fillId="12" borderId="0" xfId="0" applyFont="1" applyFill="1">
      <alignment vertical="center"/>
    </xf>
    <xf numFmtId="0" fontId="53" fillId="12" borderId="0" xfId="4" applyFont="1" applyFill="1" applyBorder="1" applyAlignment="1">
      <alignment horizontal="left" vertical="center"/>
    </xf>
    <xf numFmtId="0" fontId="23" fillId="12" borderId="0" xfId="4" applyFont="1" applyFill="1" applyAlignment="1">
      <alignment horizontal="left" vertical="center"/>
    </xf>
    <xf numFmtId="0" fontId="70" fillId="0" borderId="0" xfId="4" applyFont="1" applyBorder="1">
      <alignment vertical="center"/>
    </xf>
    <xf numFmtId="0" fontId="72" fillId="0" borderId="0" xfId="0" applyFont="1">
      <alignment vertical="center"/>
    </xf>
    <xf numFmtId="0" fontId="73" fillId="0" borderId="0" xfId="0" applyFont="1">
      <alignment vertical="center"/>
    </xf>
    <xf numFmtId="0" fontId="74" fillId="0" borderId="0" xfId="0" applyFont="1">
      <alignment vertical="center"/>
    </xf>
    <xf numFmtId="0" fontId="26" fillId="0" borderId="4" xfId="0" applyFont="1" applyBorder="1" applyAlignment="1" applyProtection="1">
      <alignment horizontal="center" vertical="center" wrapText="1"/>
      <protection locked="0"/>
    </xf>
    <xf numFmtId="0" fontId="26" fillId="0" borderId="2" xfId="0" applyFont="1" applyBorder="1" applyProtection="1">
      <alignment vertical="center"/>
      <protection locked="0"/>
    </xf>
    <xf numFmtId="0" fontId="26" fillId="0" borderId="6" xfId="0" applyFont="1" applyBorder="1" applyProtection="1">
      <alignment vertical="center"/>
      <protection locked="0"/>
    </xf>
    <xf numFmtId="56" fontId="0" fillId="0" borderId="1" xfId="0" applyNumberFormat="1" applyBorder="1">
      <alignment vertical="center"/>
    </xf>
    <xf numFmtId="0" fontId="2" fillId="5" borderId="0" xfId="0" applyFont="1" applyFill="1">
      <alignment vertical="center"/>
    </xf>
    <xf numFmtId="0" fontId="42" fillId="5" borderId="0" xfId="0" applyFont="1" applyFill="1">
      <alignment vertical="center"/>
    </xf>
    <xf numFmtId="179" fontId="0" fillId="0" borderId="1" xfId="0" applyNumberFormat="1" applyBorder="1">
      <alignment vertical="center"/>
    </xf>
    <xf numFmtId="0" fontId="43" fillId="0" borderId="3" xfId="0" applyFont="1" applyBorder="1">
      <alignment vertical="center"/>
    </xf>
    <xf numFmtId="0" fontId="78" fillId="0" borderId="1" xfId="0" applyFont="1" applyBorder="1">
      <alignment vertical="center"/>
    </xf>
    <xf numFmtId="0" fontId="58" fillId="0" borderId="0" xfId="0" applyFont="1" applyAlignment="1">
      <alignment horizontal="center" vertical="center"/>
    </xf>
    <xf numFmtId="49" fontId="57" fillId="0" borderId="0" xfId="0" applyNumberFormat="1" applyFont="1" applyAlignment="1">
      <alignment horizontal="center" vertical="center"/>
    </xf>
    <xf numFmtId="49" fontId="57" fillId="0" borderId="0" xfId="0" applyNumberFormat="1" applyFont="1">
      <alignment vertical="center"/>
    </xf>
    <xf numFmtId="0" fontId="57" fillId="0" borderId="0" xfId="0" applyFont="1" applyAlignment="1">
      <alignment horizontal="right" vertical="top"/>
    </xf>
    <xf numFmtId="0" fontId="43" fillId="0" borderId="0" xfId="0" applyFont="1">
      <alignment vertical="center"/>
    </xf>
    <xf numFmtId="0" fontId="80" fillId="0" borderId="0" xfId="0" applyFont="1" applyAlignment="1">
      <alignment horizontal="left" vertical="center" wrapText="1"/>
    </xf>
    <xf numFmtId="0" fontId="80" fillId="0" borderId="0" xfId="0" applyFont="1" applyAlignment="1" applyProtection="1">
      <alignment horizontal="left" vertical="center" shrinkToFit="1"/>
      <protection locked="0"/>
    </xf>
    <xf numFmtId="176" fontId="43" fillId="0" borderId="0" xfId="0" applyNumberFormat="1" applyFont="1" applyAlignment="1">
      <alignment horizontal="center" vertical="center" wrapText="1"/>
    </xf>
    <xf numFmtId="0" fontId="26" fillId="0" borderId="1" xfId="0" applyFont="1" applyBorder="1" applyAlignment="1" applyProtection="1">
      <alignment horizontal="center" vertical="center"/>
      <protection locked="0"/>
    </xf>
    <xf numFmtId="0" fontId="26" fillId="0" borderId="11" xfId="0" applyFont="1" applyBorder="1" applyAlignment="1" applyProtection="1">
      <alignment horizontal="left" vertical="center" wrapText="1"/>
      <protection locked="0"/>
    </xf>
    <xf numFmtId="0" fontId="26" fillId="0" borderId="11"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177" fontId="28" fillId="0" borderId="5" xfId="0" applyNumberFormat="1" applyFont="1" applyBorder="1" applyAlignment="1" applyProtection="1">
      <alignment horizontal="right" vertical="center"/>
      <protection locked="0"/>
    </xf>
    <xf numFmtId="0" fontId="26" fillId="10" borderId="0" xfId="0" applyFont="1" applyFill="1" applyProtection="1">
      <alignment vertical="center"/>
      <protection locked="0"/>
    </xf>
    <xf numFmtId="0" fontId="26" fillId="10" borderId="0" xfId="0" applyFont="1" applyFill="1" applyAlignment="1" applyProtection="1">
      <alignment horizontal="left" vertical="center"/>
      <protection locked="0"/>
    </xf>
    <xf numFmtId="0" fontId="48" fillId="10" borderId="0" xfId="0" applyFont="1" applyFill="1" applyAlignment="1" applyProtection="1">
      <alignment horizontal="left" vertical="center"/>
      <protection locked="0"/>
    </xf>
    <xf numFmtId="0" fontId="26" fillId="0" borderId="0" xfId="0" applyFont="1" applyProtection="1">
      <alignment vertical="center"/>
      <protection locked="0"/>
    </xf>
    <xf numFmtId="0" fontId="26" fillId="0" borderId="0" xfId="0" applyFont="1" applyAlignment="1" applyProtection="1">
      <alignment horizontal="left" vertical="center"/>
      <protection locked="0"/>
    </xf>
    <xf numFmtId="0" fontId="28" fillId="0" borderId="10"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0" fontId="26" fillId="0" borderId="10" xfId="0" applyFont="1" applyBorder="1" applyAlignment="1" applyProtection="1">
      <alignment vertical="center" shrinkToFit="1"/>
      <protection locked="0"/>
    </xf>
    <xf numFmtId="0" fontId="26" fillId="0" borderId="7" xfId="0" applyFont="1" applyBorder="1" applyAlignment="1" applyProtection="1">
      <alignment vertical="center" shrinkToFit="1"/>
      <protection locked="0"/>
    </xf>
    <xf numFmtId="0" fontId="26" fillId="0" borderId="9" xfId="0" applyFont="1" applyBorder="1" applyAlignment="1" applyProtection="1">
      <alignment vertical="center" shrinkToFit="1"/>
      <protection locked="0"/>
    </xf>
    <xf numFmtId="0" fontId="28" fillId="0" borderId="12" xfId="0" applyFont="1" applyBorder="1" applyAlignment="1" applyProtection="1">
      <alignment horizontal="center" vertical="center"/>
      <protection locked="0"/>
    </xf>
    <xf numFmtId="0" fontId="28" fillId="0" borderId="12"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8" fillId="0" borderId="15" xfId="0" applyFont="1" applyBorder="1" applyAlignment="1" applyProtection="1">
      <alignment horizontal="right" vertical="center"/>
      <protection locked="0"/>
    </xf>
    <xf numFmtId="0" fontId="28" fillId="0" borderId="15" xfId="0" applyFont="1" applyBorder="1" applyAlignment="1" applyProtection="1">
      <alignment horizontal="right" vertical="center" shrinkToFit="1"/>
      <protection locked="0"/>
    </xf>
    <xf numFmtId="0" fontId="28" fillId="0" borderId="13" xfId="0" applyFont="1" applyBorder="1" applyAlignment="1" applyProtection="1">
      <alignment horizontal="right" vertical="center" shrinkToFit="1"/>
      <protection locked="0"/>
    </xf>
    <xf numFmtId="0" fontId="28" fillId="0" borderId="14" xfId="0" applyFont="1" applyBorder="1" applyAlignment="1" applyProtection="1">
      <alignment horizontal="right" vertical="center" shrinkToFit="1"/>
      <protection locked="0"/>
    </xf>
    <xf numFmtId="0" fontId="61" fillId="0" borderId="11" xfId="0" applyFont="1" applyBorder="1" applyAlignment="1" applyProtection="1">
      <alignment vertical="center" wrapText="1"/>
      <protection locked="0"/>
    </xf>
    <xf numFmtId="0" fontId="28" fillId="0" borderId="12" xfId="0" applyFont="1" applyBorder="1" applyAlignment="1" applyProtection="1">
      <alignment horizontal="right" vertical="center" wrapText="1"/>
      <protection locked="0"/>
    </xf>
    <xf numFmtId="0" fontId="28" fillId="0" borderId="12" xfId="0" applyFont="1" applyBorder="1" applyAlignment="1" applyProtection="1">
      <alignment horizontal="right" vertical="center"/>
      <protection locked="0"/>
    </xf>
    <xf numFmtId="0" fontId="26" fillId="0" borderId="12" xfId="0" applyFont="1" applyBorder="1" applyAlignment="1" applyProtection="1">
      <alignment horizontal="right" vertical="center" wrapText="1"/>
      <protection locked="0"/>
    </xf>
    <xf numFmtId="0" fontId="26" fillId="0" borderId="11" xfId="0" applyFont="1" applyBorder="1" applyAlignment="1" applyProtection="1">
      <alignment horizontal="right" vertical="center" wrapText="1"/>
      <protection locked="0"/>
    </xf>
    <xf numFmtId="0" fontId="28" fillId="0" borderId="9" xfId="0" applyFont="1" applyBorder="1" applyAlignment="1" applyProtection="1">
      <alignment horizontal="right" vertical="center"/>
      <protection locked="0"/>
    </xf>
    <xf numFmtId="0" fontId="26" fillId="0" borderId="10" xfId="0" applyFont="1" applyBorder="1" applyAlignment="1" applyProtection="1">
      <alignment horizontal="right" vertical="center"/>
      <protection locked="0"/>
    </xf>
    <xf numFmtId="0" fontId="26" fillId="0" borderId="7" xfId="0" applyFont="1" applyBorder="1" applyAlignment="1" applyProtection="1">
      <alignment horizontal="right" vertical="center"/>
      <protection locked="0"/>
    </xf>
    <xf numFmtId="0" fontId="26" fillId="0" borderId="9" xfId="0" applyFont="1" applyBorder="1" applyAlignment="1" applyProtection="1">
      <alignment horizontal="right" vertical="center"/>
      <protection locked="0"/>
    </xf>
    <xf numFmtId="0" fontId="63" fillId="0" borderId="11" xfId="0" applyFont="1" applyBorder="1" applyAlignment="1" applyProtection="1">
      <alignment vertical="top" wrapText="1"/>
      <protection locked="0"/>
    </xf>
    <xf numFmtId="177" fontId="26" fillId="0" borderId="11" xfId="0" applyNumberFormat="1" applyFont="1" applyBorder="1" applyAlignment="1" applyProtection="1">
      <alignment horizontal="right" vertical="center"/>
      <protection locked="0"/>
    </xf>
    <xf numFmtId="0" fontId="63" fillId="0" borderId="2" xfId="0" applyFont="1" applyBorder="1" applyAlignment="1" applyProtection="1">
      <alignment vertical="top" wrapText="1"/>
      <protection locked="0"/>
    </xf>
    <xf numFmtId="178" fontId="26" fillId="0" borderId="2" xfId="0" applyNumberFormat="1" applyFont="1" applyBorder="1" applyAlignment="1" applyProtection="1">
      <alignment vertical="center" wrapText="1"/>
      <protection locked="0"/>
    </xf>
    <xf numFmtId="178" fontId="26" fillId="0" borderId="22" xfId="0" applyNumberFormat="1" applyFont="1" applyBorder="1" applyAlignment="1" applyProtection="1">
      <alignment vertical="center" wrapText="1"/>
      <protection locked="0"/>
    </xf>
    <xf numFmtId="0" fontId="49" fillId="0" borderId="11" xfId="0" applyFont="1" applyBorder="1" applyAlignment="1" applyProtection="1">
      <alignment vertical="top" wrapText="1"/>
      <protection locked="0"/>
    </xf>
    <xf numFmtId="177" fontId="28" fillId="0" borderId="0" xfId="0" applyNumberFormat="1" applyFont="1" applyAlignment="1" applyProtection="1">
      <alignment horizontal="right" vertical="center"/>
      <protection locked="0"/>
    </xf>
    <xf numFmtId="0" fontId="29" fillId="0" borderId="0" xfId="0" applyFont="1" applyProtection="1">
      <alignment vertical="center"/>
      <protection locked="0"/>
    </xf>
    <xf numFmtId="0" fontId="26" fillId="0" borderId="0" xfId="0" applyFont="1" applyAlignment="1" applyProtection="1">
      <alignment horizontal="left" vertical="center" wrapText="1"/>
      <protection locked="0"/>
    </xf>
    <xf numFmtId="177" fontId="26" fillId="0" borderId="11" xfId="0" applyNumberFormat="1" applyFont="1" applyBorder="1" applyAlignment="1" applyProtection="1">
      <alignment horizontal="center" vertical="center"/>
      <protection locked="0"/>
    </xf>
    <xf numFmtId="177" fontId="26" fillId="0" borderId="5" xfId="0" applyNumberFormat="1" applyFont="1" applyBorder="1" applyAlignment="1" applyProtection="1">
      <alignment horizontal="center" vertical="center"/>
      <protection locked="0"/>
    </xf>
    <xf numFmtId="0" fontId="26" fillId="0" borderId="8" xfId="0" applyFont="1" applyBorder="1" applyProtection="1">
      <alignment vertical="center"/>
      <protection locked="0"/>
    </xf>
    <xf numFmtId="0" fontId="26" fillId="0" borderId="7" xfId="0" applyFont="1" applyBorder="1" applyProtection="1">
      <alignment vertical="center"/>
      <protection locked="0"/>
    </xf>
    <xf numFmtId="0" fontId="26" fillId="0" borderId="9" xfId="0" applyFont="1" applyBorder="1" applyAlignment="1" applyProtection="1">
      <alignment vertical="center" wrapText="1"/>
      <protection locked="0"/>
    </xf>
    <xf numFmtId="178" fontId="28" fillId="0" borderId="1" xfId="2" applyNumberFormat="1" applyFont="1" applyFill="1" applyBorder="1" applyProtection="1">
      <alignment vertical="center"/>
    </xf>
    <xf numFmtId="0" fontId="26" fillId="9" borderId="0" xfId="0" applyFont="1" applyFill="1" applyProtection="1">
      <alignment vertical="center"/>
      <protection locked="0"/>
    </xf>
    <xf numFmtId="0" fontId="26" fillId="9" borderId="0" xfId="0" applyFont="1" applyFill="1" applyAlignment="1" applyProtection="1">
      <alignment horizontal="left" vertical="center"/>
      <protection locked="0"/>
    </xf>
    <xf numFmtId="0" fontId="26" fillId="0" borderId="1" xfId="0" applyFont="1" applyBorder="1" applyProtection="1">
      <alignment vertical="center"/>
      <protection locked="0"/>
    </xf>
    <xf numFmtId="49" fontId="26" fillId="0" borderId="1" xfId="0" applyNumberFormat="1" applyFont="1" applyBorder="1" applyProtection="1">
      <alignment vertical="center"/>
      <protection locked="0"/>
    </xf>
    <xf numFmtId="0" fontId="28" fillId="0" borderId="10" xfId="0" applyFont="1" applyBorder="1" applyAlignment="1" applyProtection="1">
      <alignment vertical="center" wrapText="1" shrinkToFit="1"/>
      <protection locked="0"/>
    </xf>
    <xf numFmtId="0" fontId="28" fillId="0" borderId="9" xfId="0" applyFont="1" applyBorder="1" applyAlignment="1" applyProtection="1">
      <alignment horizontal="center" vertical="center" wrapText="1" shrinkToFit="1"/>
      <protection locked="0"/>
    </xf>
    <xf numFmtId="0" fontId="28" fillId="0" borderId="12" xfId="0" applyFont="1" applyBorder="1" applyAlignment="1" applyProtection="1">
      <alignment vertical="center" wrapText="1" shrinkToFit="1"/>
      <protection locked="0"/>
    </xf>
    <xf numFmtId="0" fontId="28" fillId="0" borderId="5" xfId="0" applyFont="1" applyBorder="1" applyAlignment="1" applyProtection="1">
      <alignment horizontal="center" vertical="center" wrapText="1" shrinkToFit="1"/>
      <protection locked="0"/>
    </xf>
    <xf numFmtId="0" fontId="26" fillId="0" borderId="4" xfId="0" applyFont="1" applyBorder="1" applyAlignment="1" applyProtection="1">
      <alignment vertical="center" shrinkToFit="1"/>
      <protection locked="0"/>
    </xf>
    <xf numFmtId="0" fontId="26" fillId="0" borderId="14" xfId="0" applyFont="1" applyBorder="1" applyAlignment="1" applyProtection="1">
      <alignment horizontal="right" vertical="center" shrinkToFit="1"/>
      <protection locked="0"/>
    </xf>
    <xf numFmtId="0" fontId="26" fillId="0" borderId="0" xfId="0" applyFont="1" applyAlignment="1" applyProtection="1">
      <alignment horizontal="right" vertical="center"/>
      <protection locked="0"/>
    </xf>
    <xf numFmtId="0" fontId="46" fillId="0" borderId="11" xfId="0" applyFont="1" applyBorder="1" applyAlignment="1" applyProtection="1">
      <alignment horizontal="center" vertical="top" wrapText="1"/>
      <protection locked="0"/>
    </xf>
    <xf numFmtId="0" fontId="46" fillId="0" borderId="8" xfId="0" applyFont="1" applyBorder="1" applyAlignment="1" applyProtection="1">
      <alignment horizontal="center" vertical="top" wrapText="1"/>
      <protection locked="0"/>
    </xf>
    <xf numFmtId="177" fontId="28" fillId="0" borderId="3" xfId="0" applyNumberFormat="1" applyFont="1" applyBorder="1" applyAlignment="1" applyProtection="1">
      <alignment horizontal="right" vertical="center" wrapText="1"/>
      <protection locked="0"/>
    </xf>
    <xf numFmtId="177" fontId="28" fillId="0" borderId="22" xfId="0" applyNumberFormat="1" applyFont="1" applyBorder="1" applyAlignment="1" applyProtection="1">
      <alignment horizontal="right" vertical="center" wrapText="1"/>
      <protection locked="0"/>
    </xf>
    <xf numFmtId="0" fontId="26" fillId="0" borderId="5" xfId="0" applyFont="1" applyBorder="1" applyAlignment="1" applyProtection="1">
      <alignment vertical="center" wrapText="1"/>
      <protection locked="0"/>
    </xf>
    <xf numFmtId="176" fontId="28" fillId="0" borderId="11" xfId="0" applyNumberFormat="1" applyFont="1" applyBorder="1" applyAlignment="1" applyProtection="1">
      <alignment horizontal="right" vertical="center"/>
      <protection locked="0"/>
    </xf>
    <xf numFmtId="176" fontId="28" fillId="0" borderId="5" xfId="0" applyNumberFormat="1" applyFont="1" applyBorder="1" applyAlignment="1" applyProtection="1">
      <alignment horizontal="right" vertical="center"/>
      <protection locked="0"/>
    </xf>
    <xf numFmtId="0" fontId="28" fillId="0" borderId="5" xfId="0" applyFont="1" applyBorder="1" applyAlignment="1" applyProtection="1">
      <alignment horizontal="left" vertical="center" wrapText="1"/>
      <protection locked="0"/>
    </xf>
    <xf numFmtId="38" fontId="28" fillId="0" borderId="5" xfId="2" quotePrefix="1" applyFont="1" applyFill="1" applyBorder="1" applyAlignment="1" applyProtection="1">
      <alignment horizontal="center" vertical="center"/>
      <protection locked="0"/>
    </xf>
    <xf numFmtId="0" fontId="26" fillId="0" borderId="11" xfId="0" applyFont="1" applyBorder="1" applyAlignment="1" applyProtection="1">
      <alignment horizontal="right" vertical="center"/>
      <protection locked="0"/>
    </xf>
    <xf numFmtId="0" fontId="26" fillId="0" borderId="5" xfId="0" applyFont="1" applyBorder="1" applyAlignment="1" applyProtection="1">
      <alignment horizontal="right" vertical="center"/>
      <protection locked="0"/>
    </xf>
    <xf numFmtId="177" fontId="28" fillId="0" borderId="3" xfId="2" quotePrefix="1" applyNumberFormat="1" applyFont="1" applyFill="1" applyBorder="1" applyAlignment="1" applyProtection="1">
      <alignment horizontal="right" vertical="center"/>
    </xf>
    <xf numFmtId="177" fontId="28" fillId="0" borderId="5" xfId="2" quotePrefix="1" applyNumberFormat="1" applyFont="1" applyFill="1" applyBorder="1" applyAlignment="1" applyProtection="1">
      <alignment horizontal="right" vertical="center"/>
    </xf>
    <xf numFmtId="0" fontId="26" fillId="8" borderId="0" xfId="0" applyFont="1" applyFill="1" applyProtection="1">
      <alignment vertical="center"/>
      <protection locked="0"/>
    </xf>
    <xf numFmtId="0" fontId="26" fillId="8" borderId="0" xfId="0" applyFont="1" applyFill="1" applyAlignment="1" applyProtection="1">
      <alignment horizontal="left" vertical="center"/>
      <protection locked="0"/>
    </xf>
    <xf numFmtId="0" fontId="28" fillId="0" borderId="10" xfId="0" applyFont="1" applyBorder="1" applyAlignment="1" applyProtection="1">
      <alignment vertical="center" shrinkToFit="1"/>
      <protection locked="0"/>
    </xf>
    <xf numFmtId="0" fontId="26" fillId="0" borderId="8" xfId="0" applyFont="1" applyBorder="1" applyAlignment="1" applyProtection="1">
      <alignment shrinkToFit="1"/>
      <protection locked="0"/>
    </xf>
    <xf numFmtId="0" fontId="26" fillId="0" borderId="9" xfId="0" applyFont="1" applyBorder="1" applyAlignment="1" applyProtection="1">
      <alignment shrinkToFit="1"/>
      <protection locked="0"/>
    </xf>
    <xf numFmtId="0" fontId="41" fillId="0" borderId="11" xfId="0" applyFont="1" applyBorder="1" applyAlignment="1" applyProtection="1">
      <alignment vertical="center" wrapText="1"/>
      <protection locked="0"/>
    </xf>
    <xf numFmtId="0" fontId="40" fillId="0" borderId="7" xfId="0" applyFont="1" applyBorder="1" applyAlignment="1" applyProtection="1">
      <alignment horizontal="center" vertical="center" wrapText="1"/>
      <protection locked="0"/>
    </xf>
    <xf numFmtId="0" fontId="41" fillId="0" borderId="10" xfId="0" applyFont="1" applyBorder="1" applyAlignment="1" applyProtection="1">
      <alignment vertical="center" wrapText="1"/>
      <protection locked="0"/>
    </xf>
    <xf numFmtId="0" fontId="28" fillId="0" borderId="10" xfId="0" applyFont="1" applyBorder="1" applyAlignment="1" applyProtection="1">
      <alignment horizontal="right" vertical="center"/>
      <protection locked="0"/>
    </xf>
    <xf numFmtId="38" fontId="28" fillId="0" borderId="11" xfId="2" quotePrefix="1" applyFont="1" applyFill="1" applyBorder="1" applyAlignment="1" applyProtection="1">
      <alignment horizontal="right" vertical="center"/>
      <protection locked="0"/>
    </xf>
    <xf numFmtId="38" fontId="28" fillId="0" borderId="0" xfId="2" quotePrefix="1" applyFont="1" applyFill="1" applyBorder="1" applyAlignment="1" applyProtection="1">
      <alignment horizontal="right" vertical="center"/>
      <protection locked="0"/>
    </xf>
    <xf numFmtId="38" fontId="36" fillId="0" borderId="10" xfId="2" quotePrefix="1" applyFont="1" applyFill="1" applyBorder="1" applyAlignment="1" applyProtection="1">
      <alignment horizontal="right" vertical="center"/>
      <protection locked="0"/>
    </xf>
    <xf numFmtId="0" fontId="40" fillId="0" borderId="0" xfId="0" applyFont="1" applyAlignment="1" applyProtection="1">
      <alignment horizontal="center" vertical="center" wrapText="1"/>
      <protection locked="0"/>
    </xf>
    <xf numFmtId="0" fontId="41" fillId="0" borderId="12" xfId="0" applyFont="1" applyBorder="1" applyAlignment="1" applyProtection="1">
      <alignment vertical="center" wrapText="1"/>
      <protection locked="0"/>
    </xf>
    <xf numFmtId="38" fontId="36" fillId="0" borderId="9" xfId="2" quotePrefix="1" applyFont="1" applyFill="1" applyBorder="1" applyAlignment="1" applyProtection="1">
      <alignment horizontal="right" vertical="center"/>
      <protection locked="0"/>
    </xf>
    <xf numFmtId="0" fontId="40" fillId="0" borderId="13" xfId="0" applyFont="1" applyBorder="1" applyAlignment="1" applyProtection="1">
      <alignment vertical="top" wrapText="1"/>
      <protection locked="0"/>
    </xf>
    <xf numFmtId="38" fontId="28" fillId="0" borderId="25" xfId="2" quotePrefix="1" applyFont="1" applyFill="1" applyBorder="1" applyAlignment="1" applyProtection="1">
      <alignment horizontal="right" vertical="center"/>
      <protection locked="0"/>
    </xf>
    <xf numFmtId="38" fontId="28" fillId="0" borderId="26" xfId="2" quotePrefix="1" applyFont="1" applyFill="1" applyBorder="1" applyAlignment="1" applyProtection="1">
      <alignment horizontal="right" vertical="center"/>
      <protection locked="0"/>
    </xf>
    <xf numFmtId="38" fontId="28" fillId="0" borderId="32" xfId="2" quotePrefix="1" applyFont="1" applyFill="1" applyBorder="1" applyAlignment="1" applyProtection="1">
      <alignment horizontal="right" vertical="center"/>
      <protection locked="0"/>
    </xf>
    <xf numFmtId="38" fontId="36" fillId="0" borderId="30" xfId="2" quotePrefix="1" applyFont="1" applyFill="1" applyBorder="1" applyAlignment="1" applyProtection="1">
      <alignment horizontal="right" vertical="center"/>
      <protection locked="0"/>
    </xf>
    <xf numFmtId="0" fontId="36" fillId="0" borderId="12" xfId="0" applyFont="1" applyBorder="1" applyAlignment="1" applyProtection="1">
      <alignment horizontal="right" vertical="center" wrapText="1"/>
      <protection locked="0"/>
    </xf>
    <xf numFmtId="38" fontId="28" fillId="0" borderId="0" xfId="2" quotePrefix="1" applyFont="1" applyFill="1" applyBorder="1" applyAlignment="1" applyProtection="1">
      <alignment horizontal="center" vertical="center"/>
      <protection locked="0"/>
    </xf>
    <xf numFmtId="38" fontId="28" fillId="0" borderId="1" xfId="2" quotePrefix="1" applyFont="1" applyFill="1" applyBorder="1" applyAlignment="1" applyProtection="1">
      <alignment horizontal="right" vertical="center"/>
      <protection locked="0"/>
    </xf>
    <xf numFmtId="38" fontId="26" fillId="0" borderId="0" xfId="0" applyNumberFormat="1" applyFont="1" applyProtection="1">
      <alignment vertical="center"/>
      <protection locked="0"/>
    </xf>
    <xf numFmtId="38" fontId="28" fillId="0" borderId="22" xfId="2" quotePrefix="1" applyFont="1" applyFill="1" applyBorder="1" applyAlignment="1" applyProtection="1">
      <alignment horizontal="right" vertical="center"/>
      <protection locked="0"/>
    </xf>
    <xf numFmtId="38" fontId="28" fillId="0" borderId="23" xfId="2" quotePrefix="1" applyFont="1" applyFill="1" applyBorder="1" applyAlignment="1" applyProtection="1">
      <alignment horizontal="right" vertical="center"/>
      <protection locked="0"/>
    </xf>
    <xf numFmtId="0" fontId="26" fillId="0" borderId="0" xfId="3" applyFont="1" applyAlignment="1" applyProtection="1">
      <protection locked="0"/>
    </xf>
    <xf numFmtId="38" fontId="28" fillId="0" borderId="2" xfId="2" quotePrefix="1" applyFont="1" applyFill="1" applyBorder="1" applyAlignment="1" applyProtection="1">
      <alignment horizontal="right" vertical="center"/>
    </xf>
    <xf numFmtId="38" fontId="28" fillId="0" borderId="6" xfId="2" quotePrefix="1" applyFont="1" applyFill="1" applyBorder="1" applyAlignment="1" applyProtection="1">
      <alignment horizontal="right" vertical="center"/>
    </xf>
    <xf numFmtId="38" fontId="28" fillId="0" borderId="8" xfId="2" quotePrefix="1" applyFont="1" applyFill="1" applyBorder="1" applyAlignment="1" applyProtection="1">
      <alignment horizontal="right" vertical="center"/>
    </xf>
    <xf numFmtId="38" fontId="28" fillId="0" borderId="7" xfId="2" quotePrefix="1" applyFont="1" applyFill="1" applyBorder="1" applyAlignment="1" applyProtection="1">
      <alignment horizontal="right" vertical="center"/>
    </xf>
    <xf numFmtId="0" fontId="28" fillId="0" borderId="0" xfId="0" applyFont="1" applyAlignment="1" applyProtection="1">
      <alignment horizontal="center" vertical="center"/>
      <protection locked="0"/>
    </xf>
    <xf numFmtId="0" fontId="28" fillId="0" borderId="4" xfId="0" applyFont="1" applyBorder="1" applyAlignment="1" applyProtection="1">
      <alignment horizontal="center" vertical="center"/>
      <protection locked="0"/>
    </xf>
    <xf numFmtId="178" fontId="26" fillId="0" borderId="12" xfId="0" applyNumberFormat="1" applyFont="1" applyBorder="1" applyAlignment="1">
      <alignment vertical="center" wrapText="1"/>
    </xf>
    <xf numFmtId="178" fontId="26" fillId="0" borderId="1" xfId="0" applyNumberFormat="1" applyFont="1" applyBorder="1" applyAlignment="1">
      <alignment vertical="center" wrapText="1"/>
    </xf>
    <xf numFmtId="0" fontId="82" fillId="0" borderId="2" xfId="0" applyFont="1" applyBorder="1" applyAlignment="1" applyProtection="1">
      <alignment horizontal="center" vertical="top" wrapText="1"/>
      <protection locked="0"/>
    </xf>
    <xf numFmtId="177" fontId="28" fillId="0" borderId="1" xfId="0" applyNumberFormat="1" applyFont="1" applyBorder="1" applyAlignment="1">
      <alignment horizontal="right" vertical="center" wrapText="1"/>
    </xf>
    <xf numFmtId="177" fontId="28" fillId="0" borderId="5" xfId="0" applyNumberFormat="1" applyFont="1" applyBorder="1" applyAlignment="1">
      <alignment horizontal="right" vertical="center" wrapText="1"/>
    </xf>
    <xf numFmtId="0" fontId="62" fillId="0" borderId="13" xfId="0" applyFont="1" applyBorder="1" applyAlignment="1" applyProtection="1">
      <alignment vertical="top" wrapText="1"/>
      <protection locked="0"/>
    </xf>
    <xf numFmtId="0" fontId="26" fillId="0" borderId="8"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9" xfId="0" applyFont="1" applyBorder="1" applyAlignment="1">
      <alignment horizontal="left" vertical="center" shrinkToFit="1"/>
    </xf>
    <xf numFmtId="0" fontId="26" fillId="0" borderId="8" xfId="0" applyFont="1" applyBorder="1" applyAlignment="1" applyProtection="1">
      <alignment horizontal="center" vertical="center" wrapText="1"/>
      <protection locked="0"/>
    </xf>
    <xf numFmtId="0" fontId="26" fillId="0" borderId="7"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26" fillId="0" borderId="13"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3"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10"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6" fillId="0" borderId="31" xfId="0" applyFont="1" applyBorder="1" applyAlignment="1" applyProtection="1">
      <alignment horizontal="center" vertical="center" wrapText="1"/>
      <protection locked="0"/>
    </xf>
    <xf numFmtId="0" fontId="26" fillId="0" borderId="17" xfId="0" applyFont="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6" fillId="0" borderId="18" xfId="0" applyFont="1" applyBorder="1" applyAlignment="1" applyProtection="1">
      <alignment horizontal="center" vertical="center" wrapText="1"/>
      <protection locked="0"/>
    </xf>
    <xf numFmtId="0" fontId="26" fillId="0" borderId="8" xfId="0" applyFont="1" applyBorder="1" applyAlignment="1" applyProtection="1">
      <alignment horizontal="right" vertical="center"/>
      <protection locked="0"/>
    </xf>
    <xf numFmtId="0" fontId="26" fillId="0" borderId="9" xfId="0" applyFont="1" applyBorder="1" applyAlignment="1" applyProtection="1">
      <alignment horizontal="right" vertical="center"/>
      <protection locked="0"/>
    </xf>
    <xf numFmtId="38" fontId="28" fillId="0" borderId="13" xfId="2" applyFont="1" applyFill="1" applyBorder="1" applyAlignment="1" applyProtection="1">
      <alignment horizontal="right" vertical="center"/>
    </xf>
    <xf numFmtId="38" fontId="28" fillId="0" borderId="14" xfId="2" applyFont="1" applyFill="1" applyBorder="1" applyAlignment="1" applyProtection="1">
      <alignment horizontal="right" vertical="center"/>
    </xf>
    <xf numFmtId="0" fontId="26" fillId="0" borderId="8" xfId="0" applyFont="1" applyBorder="1" applyAlignment="1" applyProtection="1">
      <alignment horizontal="left" vertical="center" wrapText="1"/>
      <protection locked="0"/>
    </xf>
    <xf numFmtId="0" fontId="26" fillId="0" borderId="9" xfId="0" applyFont="1" applyBorder="1" applyAlignment="1" applyProtection="1">
      <alignment horizontal="left" vertical="center" wrapText="1"/>
      <protection locked="0"/>
    </xf>
    <xf numFmtId="0" fontId="26" fillId="0" borderId="11" xfId="0" applyFont="1" applyBorder="1" applyAlignment="1" applyProtection="1">
      <alignment horizontal="left" vertical="center" wrapText="1"/>
      <protection locked="0"/>
    </xf>
    <xf numFmtId="0" fontId="26" fillId="0" borderId="5" xfId="0" applyFont="1" applyBorder="1" applyAlignment="1" applyProtection="1">
      <alignment horizontal="left" vertical="center" wrapText="1"/>
      <protection locked="0"/>
    </xf>
    <xf numFmtId="38" fontId="28" fillId="0" borderId="27" xfId="2" quotePrefix="1" applyFont="1" applyFill="1" applyBorder="1" applyAlignment="1" applyProtection="1">
      <alignment horizontal="center" vertical="center"/>
      <protection locked="0"/>
    </xf>
    <xf numFmtId="38" fontId="28" fillId="0" borderId="28" xfId="2" quotePrefix="1" applyFont="1" applyFill="1" applyBorder="1" applyAlignment="1" applyProtection="1">
      <alignment horizontal="center" vertical="center"/>
      <protection locked="0"/>
    </xf>
    <xf numFmtId="38" fontId="28" fillId="0" borderId="17" xfId="2" quotePrefix="1" applyFont="1" applyFill="1" applyBorder="1" applyAlignment="1" applyProtection="1">
      <alignment horizontal="center" vertical="center"/>
      <protection locked="0"/>
    </xf>
    <xf numFmtId="38" fontId="28" fillId="0" borderId="29" xfId="2" quotePrefix="1" applyFont="1" applyFill="1" applyBorder="1" applyAlignment="1" applyProtection="1">
      <alignment horizontal="center" vertical="center"/>
      <protection locked="0"/>
    </xf>
    <xf numFmtId="38" fontId="36" fillId="0" borderId="1" xfId="2" quotePrefix="1" applyFont="1" applyFill="1" applyBorder="1" applyAlignment="1" applyProtection="1">
      <alignment horizontal="right" vertical="center"/>
    </xf>
    <xf numFmtId="0" fontId="81" fillId="0" borderId="12" xfId="0" applyFont="1" applyBorder="1" applyAlignment="1" applyProtection="1">
      <alignment horizontal="center" vertical="center" wrapText="1"/>
      <protection locked="0"/>
    </xf>
    <xf numFmtId="38" fontId="36" fillId="0" borderId="23" xfId="2" quotePrefix="1" applyFont="1" applyFill="1" applyBorder="1" applyAlignment="1" applyProtection="1">
      <alignment horizontal="center" vertical="center"/>
      <protection locked="0"/>
    </xf>
    <xf numFmtId="38" fontId="36" fillId="0" borderId="24" xfId="2" quotePrefix="1" applyFont="1" applyFill="1" applyBorder="1" applyAlignment="1" applyProtection="1">
      <alignment horizontal="center" vertical="center"/>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38" fontId="36" fillId="0" borderId="16" xfId="2" quotePrefix="1" applyFont="1" applyFill="1" applyBorder="1" applyAlignment="1" applyProtection="1">
      <alignment horizontal="center" vertical="center"/>
      <protection locked="0"/>
    </xf>
    <xf numFmtId="0" fontId="26" fillId="0" borderId="25" xfId="0" applyFont="1" applyBorder="1" applyAlignment="1" applyProtection="1">
      <alignment horizontal="center" vertical="center" wrapText="1"/>
      <protection locked="0"/>
    </xf>
    <xf numFmtId="0" fontId="26" fillId="0" borderId="26"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6" fillId="0" borderId="11"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38" fontId="36" fillId="0" borderId="10" xfId="2" quotePrefix="1" applyFont="1" applyFill="1" applyBorder="1" applyAlignment="1" applyProtection="1">
      <alignment horizontal="right" vertical="center"/>
    </xf>
    <xf numFmtId="38" fontId="36" fillId="0" borderId="12" xfId="2" quotePrefix="1" applyFont="1" applyFill="1" applyBorder="1" applyAlignment="1" applyProtection="1">
      <alignment horizontal="right" vertical="center"/>
    </xf>
    <xf numFmtId="38" fontId="26" fillId="0" borderId="11" xfId="0" applyNumberFormat="1" applyFont="1" applyBorder="1" applyAlignment="1">
      <alignment horizontal="right" vertical="center"/>
    </xf>
    <xf numFmtId="38" fontId="26" fillId="0" borderId="5" xfId="0" applyNumberFormat="1" applyFont="1" applyBorder="1" applyAlignment="1">
      <alignment horizontal="right" vertical="center"/>
    </xf>
    <xf numFmtId="38" fontId="26" fillId="0" borderId="13" xfId="0" applyNumberFormat="1" applyFont="1" applyBorder="1" applyAlignment="1">
      <alignment horizontal="right" vertical="center"/>
    </xf>
    <xf numFmtId="38" fontId="26" fillId="0" borderId="14" xfId="0" applyNumberFormat="1" applyFont="1" applyBorder="1" applyAlignment="1">
      <alignment horizontal="right" vertical="center"/>
    </xf>
    <xf numFmtId="0" fontId="47" fillId="8" borderId="0" xfId="0" applyFont="1" applyFill="1" applyAlignment="1" applyProtection="1">
      <alignment horizontal="center" vertical="center" shrinkToFit="1"/>
      <protection locked="0"/>
    </xf>
    <xf numFmtId="0" fontId="26" fillId="0" borderId="1"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14" xfId="0" applyFont="1" applyBorder="1" applyAlignment="1" applyProtection="1">
      <alignment horizontal="center" vertical="center"/>
      <protection locked="0"/>
    </xf>
    <xf numFmtId="0" fontId="26" fillId="0" borderId="11" xfId="0" applyFont="1" applyBorder="1" applyAlignment="1" applyProtection="1">
      <alignment horizontal="center" shrinkToFit="1"/>
      <protection locked="0"/>
    </xf>
    <xf numFmtId="0" fontId="26" fillId="0" borderId="5" xfId="0" applyFont="1" applyBorder="1" applyAlignment="1" applyProtection="1">
      <alignment horizontal="center" shrinkToFit="1"/>
      <protection locked="0"/>
    </xf>
    <xf numFmtId="0" fontId="26" fillId="0" borderId="11" xfId="0" applyFont="1" applyBorder="1" applyAlignment="1" applyProtection="1">
      <alignment horizontal="center" vertical="center" shrinkToFit="1"/>
      <protection locked="0"/>
    </xf>
    <xf numFmtId="0" fontId="26" fillId="0" borderId="5" xfId="0" applyFont="1" applyBorder="1" applyAlignment="1" applyProtection="1">
      <alignment horizontal="center" vertical="center" shrinkToFit="1"/>
      <protection locked="0"/>
    </xf>
    <xf numFmtId="0" fontId="26" fillId="0" borderId="13" xfId="0" applyFont="1" applyBorder="1" applyAlignment="1" applyProtection="1">
      <alignment horizontal="right" vertical="center" shrinkToFit="1"/>
      <protection locked="0"/>
    </xf>
    <xf numFmtId="0" fontId="26" fillId="0" borderId="14" xfId="0" applyFont="1" applyBorder="1" applyAlignment="1" applyProtection="1">
      <alignment horizontal="right" vertical="center" shrinkToFit="1"/>
      <protection locked="0"/>
    </xf>
    <xf numFmtId="0" fontId="75" fillId="0" borderId="0" xfId="0" applyFont="1" applyAlignment="1" applyProtection="1">
      <alignment horizontal="center" vertical="center"/>
      <protection locked="0"/>
    </xf>
    <xf numFmtId="38" fontId="57" fillId="0" borderId="4" xfId="2" applyFont="1" applyFill="1" applyBorder="1" applyAlignment="1" applyProtection="1">
      <alignment horizontal="right" vertical="center"/>
    </xf>
    <xf numFmtId="0" fontId="60" fillId="0" borderId="0" xfId="0" applyFont="1" applyAlignment="1">
      <alignment horizontal="center" vertical="center"/>
    </xf>
    <xf numFmtId="0" fontId="58" fillId="0" borderId="0" xfId="0" applyFont="1" applyAlignment="1" applyProtection="1">
      <alignment horizontal="left" vertical="center" wrapText="1" shrinkToFit="1"/>
      <protection locked="0"/>
    </xf>
    <xf numFmtId="0" fontId="57" fillId="0" borderId="0" xfId="0" applyFont="1" applyAlignment="1">
      <alignment horizontal="center" vertical="center"/>
    </xf>
    <xf numFmtId="0" fontId="57" fillId="0" borderId="0" xfId="0" applyFont="1" applyAlignment="1">
      <alignment horizontal="left" vertical="top" wrapText="1"/>
    </xf>
    <xf numFmtId="0" fontId="57" fillId="0" borderId="0" xfId="0" applyFont="1" applyAlignment="1">
      <alignment horizontal="left" vertical="top"/>
    </xf>
    <xf numFmtId="0" fontId="57" fillId="0" borderId="0" xfId="0" applyFont="1" applyAlignment="1">
      <alignment horizontal="center" vertical="top" wrapText="1"/>
    </xf>
    <xf numFmtId="0" fontId="57" fillId="0" borderId="0" xfId="0" applyFont="1" applyAlignment="1">
      <alignment horizontal="center" vertical="center" wrapText="1"/>
    </xf>
    <xf numFmtId="0" fontId="57" fillId="0" borderId="0" xfId="0" applyFont="1">
      <alignment vertical="center"/>
    </xf>
    <xf numFmtId="0" fontId="25" fillId="0" borderId="0" xfId="0" applyFont="1">
      <alignment vertical="center"/>
    </xf>
    <xf numFmtId="58" fontId="57" fillId="0" borderId="0" xfId="0" applyNumberFormat="1" applyFont="1" applyAlignment="1" applyProtection="1">
      <alignment horizontal="center" vertical="center"/>
      <protection locked="0"/>
    </xf>
    <xf numFmtId="0" fontId="7" fillId="5" borderId="2" xfId="0" applyFont="1" applyFill="1" applyBorder="1" applyAlignment="1">
      <alignment horizontal="left" vertical="center"/>
    </xf>
    <xf numFmtId="0" fontId="7" fillId="5" borderId="6" xfId="0" applyFont="1" applyFill="1" applyBorder="1" applyAlignment="1">
      <alignment horizontal="left" vertical="center"/>
    </xf>
    <xf numFmtId="0" fontId="7" fillId="5" borderId="3" xfId="0" applyFont="1" applyFill="1" applyBorder="1" applyAlignment="1">
      <alignment horizontal="left" vertical="center"/>
    </xf>
    <xf numFmtId="0" fontId="5" fillId="4" borderId="0" xfId="0" applyFont="1" applyFill="1" applyAlignment="1">
      <alignment horizontal="left" vertical="center" indent="8"/>
    </xf>
    <xf numFmtId="0" fontId="5" fillId="0" borderId="0" xfId="0" applyFont="1" applyAlignment="1">
      <alignment horizontal="right" wrapText="1"/>
    </xf>
    <xf numFmtId="0" fontId="5" fillId="0" borderId="5" xfId="0" applyFont="1" applyBorder="1" applyAlignment="1">
      <alignment horizontal="right"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7" fillId="5" borderId="2" xfId="0" applyFont="1" applyFill="1" applyBorder="1" applyAlignment="1">
      <alignment horizontal="left" vertical="center" wrapText="1"/>
    </xf>
    <xf numFmtId="0" fontId="7" fillId="5" borderId="6"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0" borderId="0" xfId="0" applyFont="1" applyAlignment="1">
      <alignment horizontal="right" vertical="center" wrapText="1"/>
    </xf>
    <xf numFmtId="0" fontId="5" fillId="0" borderId="5" xfId="0" applyFont="1" applyBorder="1" applyAlignment="1">
      <alignment horizontal="right"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38" fillId="0" borderId="2" xfId="0" applyFont="1" applyBorder="1" applyAlignment="1">
      <alignment horizontal="left" vertical="center" wrapText="1"/>
    </xf>
    <xf numFmtId="0" fontId="38" fillId="0" borderId="6" xfId="0" applyFont="1" applyBorder="1" applyAlignment="1">
      <alignment horizontal="left" vertical="center" wrapText="1"/>
    </xf>
    <xf numFmtId="0" fontId="38"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16" fillId="0" borderId="0" xfId="0" applyFont="1" applyAlignment="1">
      <alignment horizontal="left" vertical="center" wrapText="1"/>
    </xf>
    <xf numFmtId="0" fontId="16" fillId="0" borderId="5" xfId="0" applyFont="1" applyBorder="1" applyAlignment="1">
      <alignment horizontal="left" vertical="center" wrapText="1"/>
    </xf>
    <xf numFmtId="0" fontId="15" fillId="0" borderId="0" xfId="0" applyFont="1" applyAlignment="1">
      <alignment horizontal="left" vertical="center"/>
    </xf>
    <xf numFmtId="0" fontId="6" fillId="3" borderId="2" xfId="0" applyFont="1" applyFill="1" applyBorder="1" applyAlignment="1">
      <alignment horizontal="left" vertical="center"/>
    </xf>
    <xf numFmtId="0" fontId="6" fillId="3" borderId="6" xfId="0" applyFont="1" applyFill="1" applyBorder="1" applyAlignment="1">
      <alignment horizontal="left" vertical="center"/>
    </xf>
    <xf numFmtId="0" fontId="7" fillId="2" borderId="2" xfId="0" applyFont="1" applyFill="1" applyBorder="1" applyAlignment="1">
      <alignment horizontal="left" vertical="center"/>
    </xf>
    <xf numFmtId="0" fontId="7" fillId="2" borderId="6" xfId="0" applyFont="1" applyFill="1" applyBorder="1" applyAlignment="1">
      <alignment horizontal="left" vertical="center"/>
    </xf>
    <xf numFmtId="0" fontId="7" fillId="2" borderId="3" xfId="0" applyFont="1" applyFill="1" applyBorder="1" applyAlignment="1">
      <alignment horizontal="lef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2" xfId="0" applyFont="1" applyFill="1" applyBorder="1" applyAlignment="1">
      <alignment horizontal="left" vertical="center"/>
    </xf>
    <xf numFmtId="0" fontId="8" fillId="5" borderId="6" xfId="0" applyFont="1" applyFill="1" applyBorder="1" applyAlignment="1">
      <alignment horizontal="left" vertical="center"/>
    </xf>
    <xf numFmtId="0" fontId="8" fillId="5" borderId="3" xfId="0" applyFont="1" applyFill="1" applyBorder="1" applyAlignment="1">
      <alignment horizontal="left" vertical="center"/>
    </xf>
    <xf numFmtId="0" fontId="8" fillId="5" borderId="2"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6" xfId="0" applyFont="1" applyFill="1" applyBorder="1" applyAlignment="1">
      <alignment horizontal="left" vertical="center"/>
    </xf>
    <xf numFmtId="0" fontId="8" fillId="2" borderId="3" xfId="0" applyFont="1" applyFill="1" applyBorder="1" applyAlignment="1">
      <alignment horizontal="left" vertical="center"/>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21" fillId="0" borderId="0" xfId="0" applyFont="1" applyAlignment="1">
      <alignment horizontal="center" vertical="center"/>
    </xf>
    <xf numFmtId="0" fontId="79" fillId="0" borderId="19" xfId="0" applyFont="1" applyBorder="1" applyAlignment="1">
      <alignment horizontal="center" vertical="center"/>
    </xf>
    <xf numFmtId="0" fontId="45" fillId="0" borderId="21" xfId="0" applyFont="1" applyBorder="1" applyAlignment="1">
      <alignment horizontal="center" vertical="center"/>
    </xf>
    <xf numFmtId="0" fontId="45" fillId="0" borderId="20" xfId="0" applyFont="1" applyBorder="1" applyAlignment="1">
      <alignment horizontal="center" vertical="center"/>
    </xf>
    <xf numFmtId="0" fontId="26" fillId="0" borderId="0" xfId="3" applyFont="1" applyAlignment="1" applyProtection="1">
      <alignment horizontal="left"/>
      <protection locked="0"/>
    </xf>
    <xf numFmtId="0" fontId="28" fillId="0" borderId="33"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28" fillId="0" borderId="34"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11"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13" xfId="0" applyFont="1" applyBorder="1" applyAlignment="1" applyProtection="1">
      <alignment horizontal="right" vertical="center" shrinkToFit="1"/>
      <protection locked="0"/>
    </xf>
    <xf numFmtId="0" fontId="28" fillId="0" borderId="14" xfId="0" applyFont="1" applyBorder="1" applyAlignment="1" applyProtection="1">
      <alignment horizontal="right" vertical="center" shrinkToFit="1"/>
      <protection locked="0"/>
    </xf>
    <xf numFmtId="0" fontId="28" fillId="0" borderId="8" xfId="0" applyFont="1" applyBorder="1" applyAlignment="1" applyProtection="1">
      <alignment horizontal="center" vertical="center" shrinkToFit="1"/>
      <protection locked="0"/>
    </xf>
    <xf numFmtId="0" fontId="28" fillId="0" borderId="9" xfId="0" applyFont="1" applyBorder="1" applyAlignment="1" applyProtection="1">
      <alignment horizontal="center" vertical="center" shrinkToFit="1"/>
      <protection locked="0"/>
    </xf>
    <xf numFmtId="178" fontId="28" fillId="0" borderId="17" xfId="0" applyNumberFormat="1" applyFont="1" applyBorder="1" applyAlignment="1" applyProtection="1">
      <alignment horizontal="right" vertical="center"/>
      <protection locked="0"/>
    </xf>
    <xf numFmtId="178" fontId="28" fillId="0" borderId="18" xfId="0" applyNumberFormat="1" applyFont="1" applyBorder="1" applyAlignment="1" applyProtection="1">
      <alignment horizontal="right" vertical="center"/>
      <protection locked="0"/>
    </xf>
    <xf numFmtId="0" fontId="81" fillId="0" borderId="2" xfId="0" applyFont="1" applyBorder="1" applyAlignment="1" applyProtection="1">
      <alignment horizontal="center" vertical="center" wrapText="1"/>
      <protection locked="0"/>
    </xf>
    <xf numFmtId="0" fontId="81" fillId="0" borderId="3" xfId="0" applyFont="1" applyBorder="1" applyAlignment="1" applyProtection="1">
      <alignment horizontal="center" vertical="center" wrapText="1"/>
      <protection locked="0"/>
    </xf>
    <xf numFmtId="0" fontId="28" fillId="0" borderId="8" xfId="0" applyFont="1" applyBorder="1" applyAlignment="1" applyProtection="1">
      <alignment horizontal="right" vertical="center"/>
      <protection locked="0"/>
    </xf>
    <xf numFmtId="0" fontId="28" fillId="0" borderId="9" xfId="0" applyFont="1" applyBorder="1" applyAlignment="1" applyProtection="1">
      <alignment horizontal="right" vertical="center"/>
      <protection locked="0"/>
    </xf>
    <xf numFmtId="178" fontId="28" fillId="0" borderId="2" xfId="0" applyNumberFormat="1" applyFont="1" applyBorder="1" applyAlignment="1">
      <alignment horizontal="right" vertical="center"/>
    </xf>
    <xf numFmtId="178" fontId="28" fillId="0" borderId="3" xfId="0" applyNumberFormat="1" applyFont="1" applyBorder="1" applyAlignment="1">
      <alignment horizontal="right" vertical="center"/>
    </xf>
    <xf numFmtId="0" fontId="28" fillId="0" borderId="6" xfId="0" applyFont="1" applyBorder="1" applyAlignment="1" applyProtection="1">
      <alignment horizontal="center" vertical="center" wrapText="1"/>
      <protection locked="0"/>
    </xf>
    <xf numFmtId="0" fontId="63" fillId="0" borderId="25" xfId="0" applyFont="1" applyBorder="1" applyAlignment="1" applyProtection="1">
      <alignment horizontal="center" vertical="top" wrapText="1"/>
      <protection locked="0"/>
    </xf>
    <xf numFmtId="0" fontId="63" fillId="0" borderId="26" xfId="0" applyFont="1" applyBorder="1" applyAlignment="1" applyProtection="1">
      <alignment horizontal="center" vertical="top" wrapText="1"/>
      <protection locked="0"/>
    </xf>
    <xf numFmtId="0" fontId="63" fillId="0" borderId="30" xfId="0" applyFont="1" applyBorder="1" applyAlignment="1" applyProtection="1">
      <alignment horizontal="center" vertical="top" wrapText="1"/>
      <protection locked="0"/>
    </xf>
    <xf numFmtId="0" fontId="28" fillId="0" borderId="0" xfId="0" applyFont="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81" fillId="0" borderId="15" xfId="0" applyFont="1" applyBorder="1" applyAlignment="1" applyProtection="1">
      <alignment horizontal="center" vertical="center" wrapText="1"/>
      <protection locked="0"/>
    </xf>
    <xf numFmtId="0" fontId="26" fillId="0" borderId="2"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26" fillId="0" borderId="3" xfId="0"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178" fontId="28" fillId="0" borderId="12" xfId="0" applyNumberFormat="1" applyFont="1" applyBorder="1" applyAlignment="1">
      <alignment horizontal="right" vertical="center"/>
    </xf>
    <xf numFmtId="178" fontId="28" fillId="0" borderId="15" xfId="0" applyNumberFormat="1" applyFont="1" applyBorder="1" applyAlignment="1">
      <alignment horizontal="right" vertical="center"/>
    </xf>
    <xf numFmtId="177" fontId="26" fillId="0" borderId="12" xfId="0" applyNumberFormat="1" applyFont="1" applyBorder="1" applyAlignment="1">
      <alignment horizontal="right" vertical="center"/>
    </xf>
    <xf numFmtId="177" fontId="26" fillId="0" borderId="11" xfId="0" applyNumberFormat="1" applyFont="1" applyBorder="1" applyAlignment="1">
      <alignment horizontal="right" vertical="center"/>
    </xf>
    <xf numFmtId="177" fontId="26" fillId="0" borderId="5" xfId="0" applyNumberFormat="1" applyFont="1" applyBorder="1" applyAlignment="1">
      <alignment horizontal="right" vertical="center"/>
    </xf>
    <xf numFmtId="177" fontId="26" fillId="0" borderId="13" xfId="0" applyNumberFormat="1" applyFont="1" applyBorder="1" applyAlignment="1">
      <alignment horizontal="right" vertical="center"/>
    </xf>
    <xf numFmtId="177" fontId="26" fillId="0" borderId="14" xfId="0" applyNumberFormat="1" applyFont="1" applyBorder="1" applyAlignment="1">
      <alignment horizontal="right" vertical="center"/>
    </xf>
    <xf numFmtId="0" fontId="49" fillId="0" borderId="25" xfId="0" applyFont="1" applyBorder="1" applyAlignment="1" applyProtection="1">
      <alignment horizontal="center" vertical="top" wrapText="1"/>
      <protection locked="0"/>
    </xf>
    <xf numFmtId="0" fontId="49" fillId="0" borderId="26" xfId="0" applyFont="1" applyBorder="1" applyAlignment="1" applyProtection="1">
      <alignment horizontal="center" vertical="top" wrapText="1"/>
      <protection locked="0"/>
    </xf>
    <xf numFmtId="0" fontId="49" fillId="0" borderId="30" xfId="0" applyFont="1" applyBorder="1" applyAlignment="1" applyProtection="1">
      <alignment horizontal="center" vertical="top" wrapText="1"/>
      <protection locked="0"/>
    </xf>
    <xf numFmtId="177" fontId="28" fillId="0" borderId="10" xfId="0" applyNumberFormat="1" applyFont="1" applyBorder="1" applyAlignment="1">
      <alignment horizontal="right" vertical="center" wrapText="1"/>
    </xf>
    <xf numFmtId="177" fontId="28" fillId="0" borderId="12" xfId="0" applyNumberFormat="1" applyFont="1" applyBorder="1" applyAlignment="1">
      <alignment horizontal="right" vertical="center" wrapText="1"/>
    </xf>
    <xf numFmtId="177" fontId="28" fillId="0" borderId="8" xfId="0" applyNumberFormat="1" applyFont="1" applyBorder="1" applyAlignment="1" applyProtection="1">
      <alignment horizontal="right" vertical="center"/>
      <protection locked="0"/>
    </xf>
    <xf numFmtId="177" fontId="28" fillId="0" borderId="9" xfId="0" applyNumberFormat="1" applyFont="1" applyBorder="1" applyAlignment="1" applyProtection="1">
      <alignment horizontal="right" vertical="center"/>
      <protection locked="0"/>
    </xf>
    <xf numFmtId="177" fontId="28" fillId="0" borderId="11" xfId="0" applyNumberFormat="1" applyFont="1" applyBorder="1" applyAlignment="1" applyProtection="1">
      <alignment horizontal="right" vertical="center"/>
      <protection locked="0"/>
    </xf>
    <xf numFmtId="177" fontId="28" fillId="0" borderId="5" xfId="0" applyNumberFormat="1" applyFont="1" applyBorder="1" applyAlignment="1" applyProtection="1">
      <alignment horizontal="right" vertical="center"/>
      <protection locked="0"/>
    </xf>
    <xf numFmtId="177" fontId="28" fillId="0" borderId="10" xfId="0" applyNumberFormat="1" applyFont="1" applyBorder="1" applyAlignment="1" applyProtection="1">
      <alignment horizontal="right" vertical="center" wrapText="1"/>
      <protection locked="0"/>
    </xf>
    <xf numFmtId="177" fontId="28" fillId="0" borderId="15" xfId="0" applyNumberFormat="1" applyFont="1" applyBorder="1" applyAlignment="1" applyProtection="1">
      <alignment horizontal="right" vertical="center" wrapText="1"/>
      <protection locked="0"/>
    </xf>
    <xf numFmtId="177" fontId="28" fillId="0" borderId="13" xfId="0" applyNumberFormat="1" applyFont="1" applyBorder="1" applyAlignment="1" applyProtection="1">
      <alignment horizontal="right" vertical="center"/>
      <protection locked="0"/>
    </xf>
    <xf numFmtId="177" fontId="28" fillId="0" borderId="14" xfId="0" applyNumberFormat="1" applyFont="1" applyBorder="1" applyAlignment="1" applyProtection="1">
      <alignment horizontal="right" vertical="center"/>
      <protection locked="0"/>
    </xf>
    <xf numFmtId="177" fontId="28" fillId="0" borderId="15" xfId="0" applyNumberFormat="1" applyFont="1" applyBorder="1" applyAlignment="1">
      <alignment horizontal="right" vertical="center" wrapText="1"/>
    </xf>
    <xf numFmtId="0" fontId="26" fillId="0" borderId="6"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177" fontId="28" fillId="0" borderId="23" xfId="2" quotePrefix="1" applyNumberFormat="1" applyFont="1" applyFill="1" applyBorder="1" applyAlignment="1" applyProtection="1">
      <alignment horizontal="right" vertical="center"/>
      <protection locked="0"/>
    </xf>
    <xf numFmtId="177" fontId="28" fillId="0" borderId="24" xfId="2" quotePrefix="1" applyNumberFormat="1" applyFont="1" applyFill="1" applyBorder="1" applyAlignment="1" applyProtection="1">
      <alignment horizontal="right" vertical="center"/>
      <protection locked="0"/>
    </xf>
    <xf numFmtId="177" fontId="28" fillId="0" borderId="10" xfId="2" quotePrefix="1" applyNumberFormat="1" applyFont="1" applyFill="1" applyBorder="1" applyAlignment="1" applyProtection="1">
      <alignment horizontal="right" vertical="center"/>
    </xf>
    <xf numFmtId="177" fontId="28" fillId="0" borderId="15" xfId="2" quotePrefix="1" applyNumberFormat="1" applyFont="1" applyFill="1" applyBorder="1" applyAlignment="1" applyProtection="1">
      <alignment horizontal="right" vertical="center"/>
    </xf>
    <xf numFmtId="38" fontId="28" fillId="0" borderId="10" xfId="2" applyFont="1" applyFill="1" applyBorder="1" applyAlignment="1" applyProtection="1">
      <alignment horizontal="right" vertical="center"/>
      <protection locked="0"/>
    </xf>
    <xf numFmtId="38" fontId="28" fillId="0" borderId="15" xfId="2" applyFont="1" applyFill="1" applyBorder="1" applyAlignment="1" applyProtection="1">
      <alignment horizontal="right" vertical="center"/>
      <protection locked="0"/>
    </xf>
    <xf numFmtId="0" fontId="28" fillId="0" borderId="27"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38" fontId="28" fillId="0" borderId="10" xfId="2" quotePrefix="1" applyFont="1" applyFill="1" applyBorder="1" applyAlignment="1" applyProtection="1">
      <alignment horizontal="right" vertical="center"/>
    </xf>
    <xf numFmtId="38" fontId="28" fillId="0" borderId="12" xfId="2" quotePrefix="1" applyFont="1" applyFill="1" applyBorder="1" applyAlignment="1" applyProtection="1">
      <alignment horizontal="right" vertical="center"/>
    </xf>
    <xf numFmtId="0" fontId="28" fillId="0" borderId="10"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46" fillId="0" borderId="27" xfId="0" applyFont="1" applyBorder="1" applyAlignment="1" applyProtection="1">
      <alignment horizontal="center" vertical="top" wrapText="1"/>
      <protection locked="0"/>
    </xf>
    <xf numFmtId="0" fontId="46" fillId="0" borderId="28" xfId="0" applyFont="1" applyBorder="1" applyAlignment="1" applyProtection="1">
      <alignment horizontal="center" vertical="top" wrapText="1"/>
      <protection locked="0"/>
    </xf>
    <xf numFmtId="0" fontId="46" fillId="0" borderId="31" xfId="0" applyFont="1" applyBorder="1" applyAlignment="1" applyProtection="1">
      <alignment horizontal="center" vertical="top" wrapText="1"/>
      <protection locked="0"/>
    </xf>
    <xf numFmtId="177" fontId="28" fillId="0" borderId="2" xfId="0" applyNumberFormat="1" applyFont="1" applyBorder="1" applyAlignment="1" applyProtection="1">
      <alignment horizontal="right" vertical="center"/>
      <protection locked="0"/>
    </xf>
    <xf numFmtId="177" fontId="28" fillId="0" borderId="3" xfId="0" applyNumberFormat="1" applyFont="1" applyBorder="1" applyAlignment="1" applyProtection="1">
      <alignment horizontal="right" vertical="center"/>
      <protection locked="0"/>
    </xf>
    <xf numFmtId="0" fontId="28" fillId="0" borderId="10" xfId="0" applyFont="1" applyBorder="1" applyAlignment="1" applyProtection="1">
      <alignment horizontal="center" wrapText="1" shrinkToFit="1"/>
      <protection locked="0"/>
    </xf>
    <xf numFmtId="0" fontId="28" fillId="0" borderId="12" xfId="0" applyFont="1" applyBorder="1" applyAlignment="1" applyProtection="1">
      <alignment horizontal="center" wrapText="1" shrinkToFit="1"/>
      <protection locked="0"/>
    </xf>
    <xf numFmtId="0" fontId="27" fillId="0" borderId="0" xfId="0" applyFont="1" applyAlignment="1" applyProtection="1">
      <alignment horizontal="center" vertical="center"/>
      <protection locked="0"/>
    </xf>
    <xf numFmtId="0" fontId="48" fillId="9" borderId="0" xfId="0" applyFont="1" applyFill="1" applyAlignment="1" applyProtection="1">
      <alignment horizontal="left" vertical="center" shrinkToFit="1"/>
      <protection locked="0"/>
    </xf>
    <xf numFmtId="0" fontId="28" fillId="0" borderId="10" xfId="0" applyFont="1" applyBorder="1" applyAlignment="1" applyProtection="1">
      <alignment horizontal="center" vertical="center" wrapText="1" shrinkToFit="1"/>
      <protection locked="0"/>
    </xf>
    <xf numFmtId="0" fontId="28" fillId="0" borderId="12" xfId="0" applyFont="1" applyBorder="1" applyAlignment="1" applyProtection="1">
      <alignment horizontal="center" vertical="center" wrapText="1" shrinkToFit="1"/>
      <protection locked="0"/>
    </xf>
    <xf numFmtId="0" fontId="28" fillId="0" borderId="23" xfId="0" applyFont="1" applyBorder="1" applyAlignment="1" applyProtection="1">
      <alignment horizontal="center" vertical="center"/>
      <protection locked="0"/>
    </xf>
    <xf numFmtId="0" fontId="28" fillId="0" borderId="24" xfId="0" applyFont="1" applyBorder="1" applyAlignment="1" applyProtection="1">
      <alignment horizontal="center" vertical="center"/>
      <protection locked="0"/>
    </xf>
    <xf numFmtId="177" fontId="28" fillId="0" borderId="23" xfId="0" applyNumberFormat="1" applyFont="1" applyBorder="1" applyAlignment="1" applyProtection="1">
      <alignment horizontal="right" vertical="center"/>
      <protection locked="0"/>
    </xf>
    <xf numFmtId="177" fontId="28" fillId="0" borderId="24" xfId="0" applyNumberFormat="1" applyFont="1" applyBorder="1" applyAlignment="1" applyProtection="1">
      <alignment horizontal="right" vertical="center"/>
      <protection locked="0"/>
    </xf>
    <xf numFmtId="0" fontId="30" fillId="0" borderId="7" xfId="0" applyFont="1" applyBorder="1" applyAlignment="1" applyProtection="1">
      <alignment horizontal="center" vertical="center" shrinkToFit="1"/>
      <protection locked="0"/>
    </xf>
    <xf numFmtId="0" fontId="30" fillId="0" borderId="9" xfId="0" applyFont="1" applyBorder="1" applyAlignment="1" applyProtection="1">
      <alignment horizontal="center" vertical="center" shrinkToFit="1"/>
      <protection locked="0"/>
    </xf>
    <xf numFmtId="0" fontId="82" fillId="0" borderId="8" xfId="0" applyFont="1" applyBorder="1" applyAlignment="1" applyProtection="1">
      <alignment horizontal="center" vertical="top" wrapText="1"/>
      <protection locked="0"/>
    </xf>
    <xf numFmtId="0" fontId="82" fillId="0" borderId="13" xfId="0" applyFont="1" applyBorder="1" applyAlignment="1" applyProtection="1">
      <alignment horizontal="center" vertical="top" wrapText="1"/>
      <protection locked="0"/>
    </xf>
    <xf numFmtId="38" fontId="26" fillId="0" borderId="8" xfId="0" applyNumberFormat="1" applyFont="1" applyBorder="1" applyAlignment="1">
      <alignment horizontal="right" vertical="center"/>
    </xf>
    <xf numFmtId="38" fontId="26" fillId="0" borderId="9" xfId="0" applyNumberFormat="1" applyFont="1" applyBorder="1" applyAlignment="1">
      <alignment horizontal="right" vertical="center"/>
    </xf>
    <xf numFmtId="177" fontId="28" fillId="0" borderId="2" xfId="0" applyNumberFormat="1" applyFont="1" applyBorder="1" applyAlignment="1">
      <alignment horizontal="right" vertical="center"/>
    </xf>
    <xf numFmtId="177" fontId="28" fillId="0" borderId="3" xfId="0" applyNumberFormat="1" applyFont="1" applyBorder="1" applyAlignment="1">
      <alignment horizontal="right" vertical="center"/>
    </xf>
    <xf numFmtId="0" fontId="57" fillId="0" borderId="0" xfId="0" applyFont="1" applyAlignment="1">
      <alignment horizontal="left" vertical="center" wrapText="1"/>
    </xf>
    <xf numFmtId="0" fontId="57" fillId="0" borderId="0" xfId="0" applyFont="1" applyAlignment="1">
      <alignment horizontal="left" vertical="center"/>
    </xf>
    <xf numFmtId="49" fontId="57" fillId="0" borderId="0" xfId="0" applyNumberFormat="1" applyFont="1" applyAlignment="1">
      <alignment horizontal="right" vertical="center"/>
    </xf>
    <xf numFmtId="0" fontId="57" fillId="0" borderId="0" xfId="0" applyFont="1" applyAlignment="1" applyProtection="1">
      <alignment horizontal="left" vertical="center" wrapText="1" shrinkToFit="1"/>
      <protection locked="0"/>
    </xf>
    <xf numFmtId="58" fontId="57" fillId="0" borderId="0" xfId="0" applyNumberFormat="1" applyFont="1" applyAlignment="1">
      <alignment horizontal="right" vertical="center"/>
    </xf>
    <xf numFmtId="0" fontId="57" fillId="0" borderId="0" xfId="0" applyFont="1" applyAlignment="1">
      <alignment horizontal="right" vertical="center"/>
    </xf>
    <xf numFmtId="0" fontId="80" fillId="0" borderId="0" xfId="0" applyFont="1" applyAlignment="1" applyProtection="1">
      <alignment horizontal="left" vertical="center" wrapText="1" shrinkToFit="1"/>
      <protection locked="0"/>
    </xf>
    <xf numFmtId="0" fontId="58" fillId="0" borderId="0" xfId="0" applyFont="1" applyAlignment="1">
      <alignment horizontal="center" vertical="center"/>
    </xf>
    <xf numFmtId="58" fontId="57" fillId="0" borderId="0" xfId="0" applyNumberFormat="1" applyFont="1" applyAlignment="1">
      <alignment horizontal="center" vertical="center"/>
    </xf>
    <xf numFmtId="0" fontId="57" fillId="0" borderId="0" xfId="0" applyFont="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38" fontId="57" fillId="0" borderId="4" xfId="2" applyFont="1" applyFill="1" applyBorder="1" applyAlignment="1" applyProtection="1">
      <alignment horizontal="center" vertical="center"/>
    </xf>
    <xf numFmtId="0" fontId="45" fillId="0" borderId="38" xfId="0" applyFont="1" applyBorder="1" applyAlignment="1">
      <alignment horizontal="center" vertical="center"/>
    </xf>
    <xf numFmtId="0" fontId="45"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179" fontId="0" fillId="0" borderId="2" xfId="0" applyNumberFormat="1" applyBorder="1" applyAlignment="1">
      <alignment horizontal="left" vertical="center"/>
    </xf>
    <xf numFmtId="179" fontId="0" fillId="0" borderId="3" xfId="0" applyNumberFormat="1" applyBorder="1" applyAlignment="1">
      <alignment horizontal="left" vertical="center"/>
    </xf>
    <xf numFmtId="0" fontId="57" fillId="0" borderId="0" xfId="0" applyFont="1" applyAlignment="1" applyProtection="1">
      <alignment horizontal="center" vertical="center"/>
      <protection locked="0"/>
    </xf>
    <xf numFmtId="176" fontId="58" fillId="0" borderId="4" xfId="0" applyNumberFormat="1" applyFont="1" applyBorder="1" applyAlignment="1">
      <alignment horizontal="center" vertical="center" wrapText="1"/>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57" fillId="0" borderId="13" xfId="0" applyFont="1" applyBorder="1" applyAlignment="1">
      <alignment horizontal="center" vertical="center"/>
    </xf>
    <xf numFmtId="0" fontId="57" fillId="0" borderId="4" xfId="0" applyFont="1" applyBorder="1" applyAlignment="1">
      <alignment horizontal="center" vertical="center"/>
    </xf>
    <xf numFmtId="0" fontId="57" fillId="0" borderId="8" xfId="0" applyFont="1" applyBorder="1" applyAlignment="1">
      <alignment horizontal="left" vertical="top" wrapText="1"/>
    </xf>
    <xf numFmtId="0" fontId="57" fillId="0" borderId="7" xfId="0" applyFont="1" applyBorder="1" applyAlignment="1">
      <alignment horizontal="left" vertical="top" wrapText="1"/>
    </xf>
    <xf numFmtId="0" fontId="57" fillId="0" borderId="9" xfId="0" applyFont="1" applyBorder="1" applyAlignment="1">
      <alignment horizontal="left" vertical="top" wrapText="1"/>
    </xf>
    <xf numFmtId="0" fontId="57" fillId="0" borderId="11" xfId="0" applyFont="1" applyBorder="1" applyAlignment="1">
      <alignment horizontal="left" vertical="top" wrapText="1"/>
    </xf>
    <xf numFmtId="0" fontId="57" fillId="0" borderId="5" xfId="0" applyFont="1" applyBorder="1" applyAlignment="1">
      <alignment horizontal="left" vertical="top" wrapText="1"/>
    </xf>
    <xf numFmtId="0" fontId="57" fillId="0" borderId="13" xfId="0" applyFont="1" applyBorder="1" applyAlignment="1">
      <alignment horizontal="left" vertical="top" wrapText="1"/>
    </xf>
    <xf numFmtId="0" fontId="57" fillId="0" borderId="4" xfId="0" applyFont="1" applyBorder="1" applyAlignment="1">
      <alignment horizontal="left" vertical="top" wrapText="1"/>
    </xf>
    <xf numFmtId="0" fontId="57" fillId="0" borderId="14" xfId="0" applyFont="1" applyBorder="1" applyAlignment="1">
      <alignment horizontal="left" vertical="top" wrapText="1"/>
    </xf>
    <xf numFmtId="0" fontId="57" fillId="0" borderId="8"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11" xfId="0" applyFont="1" applyBorder="1" applyAlignment="1">
      <alignment horizontal="center" vertical="center" wrapText="1"/>
    </xf>
    <xf numFmtId="0" fontId="57" fillId="0" borderId="8" xfId="0" applyFont="1" applyBorder="1" applyAlignment="1">
      <alignment horizontal="center" vertical="top"/>
    </xf>
    <xf numFmtId="0" fontId="57" fillId="0" borderId="7" xfId="0" applyFont="1" applyBorder="1" applyAlignment="1">
      <alignment horizontal="center" vertical="top"/>
    </xf>
    <xf numFmtId="0" fontId="57" fillId="0" borderId="8" xfId="0" applyFont="1" applyBorder="1" applyAlignment="1">
      <alignment horizontal="center" vertical="top" wrapText="1"/>
    </xf>
    <xf numFmtId="0" fontId="57" fillId="0" borderId="7" xfId="0" applyFont="1" applyBorder="1" applyAlignment="1">
      <alignment horizontal="center" vertical="top" wrapText="1"/>
    </xf>
    <xf numFmtId="0" fontId="57" fillId="0" borderId="9" xfId="0" applyFont="1" applyBorder="1" applyAlignment="1">
      <alignment horizontal="center" vertical="top" wrapText="1"/>
    </xf>
    <xf numFmtId="0" fontId="57" fillId="0" borderId="35" xfId="0" applyFont="1" applyBorder="1" applyAlignment="1">
      <alignment horizontal="center" vertical="center"/>
    </xf>
    <xf numFmtId="0" fontId="57" fillId="0" borderId="36" xfId="0" applyFont="1" applyBorder="1" applyAlignment="1">
      <alignment horizontal="center" vertical="center"/>
    </xf>
    <xf numFmtId="0" fontId="57" fillId="0" borderId="35" xfId="0" applyFont="1" applyBorder="1" applyAlignment="1">
      <alignment horizontal="center" vertical="top" wrapText="1"/>
    </xf>
    <xf numFmtId="0" fontId="57" fillId="0" borderId="36" xfId="0" applyFont="1" applyBorder="1" applyAlignment="1">
      <alignment horizontal="center" vertical="top" wrapText="1"/>
    </xf>
    <xf numFmtId="0" fontId="57" fillId="0" borderId="37" xfId="0" applyFont="1" applyBorder="1" applyAlignment="1">
      <alignment horizontal="center" vertical="top" wrapText="1"/>
    </xf>
    <xf numFmtId="0" fontId="57" fillId="0" borderId="11" xfId="0" applyFont="1" applyBorder="1" applyAlignment="1">
      <alignment horizontal="center" vertical="top" wrapText="1"/>
    </xf>
    <xf numFmtId="0" fontId="57" fillId="0" borderId="5" xfId="0" applyFont="1" applyBorder="1" applyAlignment="1">
      <alignment horizontal="center" vertical="top" wrapText="1"/>
    </xf>
    <xf numFmtId="0" fontId="57" fillId="0" borderId="13" xfId="0" applyFont="1" applyBorder="1" applyAlignment="1">
      <alignment horizontal="center" vertical="top" wrapText="1"/>
    </xf>
    <xf numFmtId="0" fontId="57" fillId="0" borderId="4" xfId="0" applyFont="1" applyBorder="1" applyAlignment="1">
      <alignment horizontal="center" vertical="top" wrapText="1"/>
    </xf>
    <xf numFmtId="0" fontId="57" fillId="0" borderId="14" xfId="0" applyFont="1" applyBorder="1" applyAlignment="1">
      <alignment horizontal="center" vertical="top" wrapText="1"/>
    </xf>
    <xf numFmtId="0" fontId="59" fillId="0" borderId="0" xfId="0" applyFont="1" applyAlignment="1">
      <alignment horizontal="left" vertical="top" wrapText="1"/>
    </xf>
    <xf numFmtId="176" fontId="0" fillId="0" borderId="0" xfId="0" applyNumberFormat="1" applyAlignment="1">
      <alignment horizontal="left" vertical="center" wrapText="1"/>
    </xf>
    <xf numFmtId="38" fontId="26" fillId="0" borderId="11" xfId="0" applyNumberFormat="1" applyFont="1" applyBorder="1" applyAlignment="1" applyProtection="1">
      <alignment horizontal="right" vertical="center"/>
    </xf>
    <xf numFmtId="38" fontId="26" fillId="0" borderId="5" xfId="0" applyNumberFormat="1" applyFont="1" applyBorder="1" applyAlignment="1" applyProtection="1">
      <alignment horizontal="right" vertical="center"/>
    </xf>
    <xf numFmtId="38" fontId="26" fillId="0" borderId="13" xfId="0" applyNumberFormat="1" applyFont="1" applyBorder="1" applyAlignment="1" applyProtection="1">
      <alignment horizontal="right" vertical="center"/>
    </xf>
    <xf numFmtId="38" fontId="26" fillId="0" borderId="14" xfId="0" applyNumberFormat="1" applyFont="1" applyBorder="1" applyAlignment="1" applyProtection="1">
      <alignment horizontal="right" vertical="center"/>
    </xf>
    <xf numFmtId="0" fontId="26" fillId="0" borderId="8" xfId="0" applyFont="1" applyBorder="1" applyAlignment="1" applyProtection="1">
      <alignment horizontal="left" vertical="center" shrinkToFit="1"/>
    </xf>
    <xf numFmtId="0" fontId="26" fillId="0" borderId="7" xfId="0" applyFont="1" applyBorder="1" applyAlignment="1" applyProtection="1">
      <alignment horizontal="left" vertical="center" shrinkToFit="1"/>
    </xf>
    <xf numFmtId="0" fontId="26" fillId="0" borderId="9" xfId="0" applyFont="1" applyBorder="1" applyAlignment="1" applyProtection="1">
      <alignment horizontal="left" vertical="center" shrinkToFit="1"/>
    </xf>
  </cellXfs>
  <cellStyles count="5">
    <cellStyle name="ハイパーリンク" xfId="4" builtinId="8"/>
    <cellStyle name="桁区切り" xfId="2" builtinId="6"/>
    <cellStyle name="標準" xfId="0" builtinId="0"/>
    <cellStyle name="標準 2" xfId="1" xr:uid="{6D32CDE6-9F71-4E7F-8F03-9200C39B8747}"/>
    <cellStyle name="標準 3" xfId="3" xr:uid="{4013EFA8-FF0D-4CC7-B16C-E17943986ED0}"/>
  </cellStyles>
  <dxfs count="325">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3174</xdr:colOff>
      <xdr:row>12</xdr:row>
      <xdr:rowOff>282577</xdr:rowOff>
    </xdr:from>
    <xdr:to>
      <xdr:col>18</xdr:col>
      <xdr:colOff>320675</xdr:colOff>
      <xdr:row>19</xdr:row>
      <xdr:rowOff>228600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918199" y="3663952"/>
          <a:ext cx="6232526" cy="1946273"/>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a:t>
          </a:r>
          <a:r>
            <a:rPr kumimoji="1" lang="ja-JP" altLang="en-US" sz="1400" u="sng"/>
            <a:t>経費所要額調書＜別紙３～５（第１号様式関係）＞（事業所別）</a:t>
          </a:r>
          <a:r>
            <a:rPr kumimoji="1" lang="ja-JP" altLang="en-US" sz="1400"/>
            <a:t>は、申請</a:t>
          </a:r>
          <a:endParaRPr kumimoji="1" lang="en-US" altLang="ja-JP" sz="1400"/>
        </a:p>
        <a:p>
          <a:r>
            <a:rPr kumimoji="1" lang="ja-JP" altLang="en-US" sz="1400"/>
            <a:t>　の内容により様式が異なります。</a:t>
          </a:r>
          <a:endParaRPr kumimoji="1" lang="en-US" altLang="ja-JP" sz="1400"/>
        </a:p>
        <a:p>
          <a:pPr algn="l"/>
          <a:r>
            <a:rPr kumimoji="1" lang="ja-JP" altLang="en-US" sz="1400"/>
            <a:t>・</a:t>
          </a:r>
          <a:r>
            <a:rPr kumimoji="1" lang="ja-JP" altLang="en-US" sz="1400">
              <a:solidFill>
                <a:srgbClr val="FF0000"/>
              </a:solidFill>
            </a:rPr>
            <a:t>事業所ごと</a:t>
          </a:r>
          <a:r>
            <a:rPr kumimoji="1" lang="ja-JP" altLang="en-US" sz="1400">
              <a:solidFill>
                <a:sysClr val="windowText" lastClr="000000"/>
              </a:solidFill>
            </a:rPr>
            <a:t>に左の着色セル</a:t>
          </a:r>
          <a:r>
            <a:rPr kumimoji="1" lang="ja-JP" altLang="en-US" sz="1400"/>
            <a:t>１～３から様式を一つ選び、作成してください。</a:t>
          </a:r>
          <a:endParaRPr kumimoji="1" lang="en-US" altLang="ja-JP" sz="1400"/>
        </a:p>
        <a:p>
          <a:pPr algn="l"/>
          <a:r>
            <a:rPr kumimoji="1" lang="ja-JP" altLang="en-US" sz="1400"/>
            <a:t>・シートが足りない場合は、該当シートをコピーしてシートを作成すること。</a:t>
          </a:r>
          <a:endParaRPr kumimoji="1" lang="en-US" altLang="ja-JP" sz="1400"/>
        </a:p>
        <a:p>
          <a:pPr algn="l"/>
          <a:r>
            <a:rPr kumimoji="1" lang="ja-JP" altLang="en-US" sz="1400"/>
            <a:t>・複数の事業所で申請をする場合、シートの名前は「別紙経費所要額調」の</a:t>
          </a:r>
          <a:endParaRPr kumimoji="1" lang="en-US" altLang="ja-JP" sz="1400"/>
        </a:p>
        <a:p>
          <a:pPr algn="l"/>
          <a:r>
            <a:rPr kumimoji="1" lang="ja-JP" altLang="en-US" sz="1400"/>
            <a:t>　後に連番で</a:t>
          </a:r>
          <a:r>
            <a:rPr kumimoji="1" lang="ja-JP" altLang="en-US" sz="1400">
              <a:solidFill>
                <a:srgbClr val="FF0000"/>
              </a:solidFill>
            </a:rPr>
            <a:t>半角数字</a:t>
          </a:r>
          <a:r>
            <a:rPr kumimoji="1" lang="ja-JP" altLang="en-US" sz="1400"/>
            <a:t>を記入すること（例「別紙経費所要額調</a:t>
          </a:r>
          <a:r>
            <a:rPr kumimoji="1" lang="en-US" altLang="ja-JP" sz="1400"/>
            <a:t>1</a:t>
          </a:r>
          <a:r>
            <a:rPr kumimoji="1" lang="ja-JP" altLang="en-US" sz="1400"/>
            <a:t>」）</a:t>
          </a:r>
          <a:endParaRPr kumimoji="1" lang="en-US" altLang="ja-JP" sz="1400"/>
        </a:p>
      </xdr:txBody>
    </xdr:sp>
    <xdr:clientData/>
  </xdr:twoCellAnchor>
  <xdr:twoCellAnchor>
    <xdr:from>
      <xdr:col>8</xdr:col>
      <xdr:colOff>142875</xdr:colOff>
      <xdr:row>15</xdr:row>
      <xdr:rowOff>25400</xdr:rowOff>
    </xdr:from>
    <xdr:to>
      <xdr:col>8</xdr:col>
      <xdr:colOff>425450</xdr:colOff>
      <xdr:row>18</xdr:row>
      <xdr:rowOff>44450</xdr:rowOff>
    </xdr:to>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5400675" y="4264025"/>
          <a:ext cx="282575" cy="876300"/>
        </a:xfrm>
        <a:prstGeom prst="rightBrace">
          <a:avLst>
            <a:gd name="adj1" fmla="val 41300"/>
            <a:gd name="adj2" fmla="val 50000"/>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276225</xdr:colOff>
      <xdr:row>2</xdr:row>
      <xdr:rowOff>85725</xdr:rowOff>
    </xdr:from>
    <xdr:to>
      <xdr:col>26</xdr:col>
      <xdr:colOff>615950</xdr:colOff>
      <xdr:row>22</xdr:row>
      <xdr:rowOff>400050</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12763500" y="723900"/>
          <a:ext cx="4940300" cy="5915025"/>
        </a:xfrm>
        <a:prstGeom prst="wedgeRoundRectCallout">
          <a:avLst>
            <a:gd name="adj1" fmla="val -58319"/>
            <a:gd name="adj2" fmla="val 28736"/>
            <a:gd name="adj3" fmla="val 16667"/>
          </a:avLst>
        </a:prstGeom>
        <a:solidFill>
          <a:sysClr val="window" lastClr="FFFFFF"/>
        </a:solidFill>
        <a:ln w="19050">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参考</a:t>
          </a:r>
          <a:r>
            <a:rPr kumimoji="1" lang="en-US" altLang="ja-JP" sz="1100">
              <a:solidFill>
                <a:sysClr val="windowText" lastClr="000000"/>
              </a:solidFill>
            </a:rPr>
            <a:t>】</a:t>
          </a:r>
        </a:p>
        <a:p>
          <a:pPr algn="l"/>
          <a:r>
            <a:rPr kumimoji="1" lang="ja-JP" altLang="en-US" sz="1100"/>
            <a:t>１介護テクノロジー等（介護ソフト以外）</a:t>
          </a:r>
          <a:endParaRPr kumimoji="1" lang="en-US" altLang="ja-JP" sz="1100"/>
        </a:p>
        <a:p>
          <a:pPr algn="l"/>
          <a:r>
            <a:rPr kumimoji="1" lang="ja-JP" altLang="en-US" sz="1100"/>
            <a:t>　・「</a:t>
          </a:r>
          <a:r>
            <a:rPr kumimoji="1" lang="en-US" altLang="ja-JP" sz="1100"/>
            <a:t>TAIS</a:t>
          </a:r>
          <a:r>
            <a:rPr kumimoji="1" lang="ja-JP" altLang="en-US" sz="1100"/>
            <a:t>」に掲載された介護テクノロジー</a:t>
          </a:r>
          <a:endParaRPr kumimoji="1" lang="en-US" altLang="ja-JP" sz="1100"/>
        </a:p>
        <a:p>
          <a:pPr algn="l"/>
          <a:r>
            <a:rPr kumimoji="1" lang="ja-JP" altLang="en-US" sz="1100"/>
            <a:t>　・上記以外で介護サービスの質の向上につながると県が認める機</a:t>
          </a:r>
          <a:endParaRPr kumimoji="1" lang="en-US" altLang="ja-JP" sz="1100"/>
        </a:p>
        <a:p>
          <a:pPr algn="l"/>
          <a:r>
            <a:rPr kumimoji="1" lang="ja-JP" altLang="en-US" sz="1100"/>
            <a:t>　　器（床走行式リフト、配膳車や配膳ロボット、スライディング</a:t>
          </a:r>
          <a:endParaRPr kumimoji="1" lang="en-US" altLang="ja-JP" sz="1100"/>
        </a:p>
        <a:p>
          <a:pPr algn="l"/>
          <a:r>
            <a:rPr kumimoji="1" lang="ja-JP" altLang="en-US" sz="1100"/>
            <a:t>　　ボード、インカム、バックオフィスソフト、ウェアラブル端末</a:t>
          </a:r>
          <a:endParaRPr kumimoji="1" lang="en-US" altLang="ja-JP" sz="1100"/>
        </a:p>
        <a:p>
          <a:pPr algn="l"/>
          <a:r>
            <a:rPr kumimoji="1" lang="ja-JP" altLang="en-US" sz="1100"/>
            <a:t>　　等）</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２</a:t>
          </a:r>
          <a:r>
            <a:rPr kumimoji="1" lang="ja-JP" altLang="en-US" sz="1100" baseline="0"/>
            <a:t> </a:t>
          </a:r>
          <a:r>
            <a:rPr kumimoji="1" lang="ja-JP" altLang="ja-JP" sz="1100">
              <a:solidFill>
                <a:schemeClr val="dk1"/>
              </a:solidFill>
              <a:effectLst/>
              <a:latin typeface="+mn-lt"/>
              <a:ea typeface="+mn-ea"/>
              <a:cs typeface="+mn-cs"/>
            </a:rPr>
            <a:t>介護テクノロジー等（介護ソフト）</a:t>
          </a:r>
          <a:r>
            <a:rPr kumimoji="1" lang="en-US" altLang="ja-JP" sz="1100">
              <a:solidFill>
                <a:schemeClr val="dk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en-US" altLang="ja-JP" sz="1100"/>
            <a:t>※</a:t>
          </a:r>
          <a:r>
            <a:rPr kumimoji="1" lang="ja-JP" altLang="en-US" sz="1100"/>
            <a:t>介護業務支援に該当するもの等</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・介護ソフトの導入</a:t>
          </a:r>
          <a:endParaRPr kumimoji="1" lang="en-US" altLang="ja-JP" sz="1100"/>
        </a:p>
        <a:p>
          <a:pPr algn="l"/>
          <a:endParaRPr kumimoji="1" lang="en-US" altLang="ja-JP" sz="1100"/>
        </a:p>
        <a:p>
          <a:pPr algn="l"/>
          <a:r>
            <a:rPr kumimoji="1" lang="ja-JP" altLang="en-US" sz="1100"/>
            <a:t>３ </a:t>
          </a:r>
          <a:r>
            <a:rPr kumimoji="1" lang="ja-JP" altLang="ja-JP" sz="1100">
              <a:solidFill>
                <a:schemeClr val="dk1"/>
              </a:solidFill>
              <a:effectLst/>
              <a:latin typeface="+mn-lt"/>
              <a:ea typeface="+mn-ea"/>
              <a:cs typeface="+mn-cs"/>
            </a:rPr>
            <a:t>介護テクノロジー等（</a:t>
          </a:r>
          <a:r>
            <a:rPr kumimoji="1" lang="ja-JP" altLang="en-US" sz="1100">
              <a:solidFill>
                <a:schemeClr val="dk1"/>
              </a:solidFill>
              <a:effectLst/>
              <a:latin typeface="+mn-lt"/>
              <a:ea typeface="+mn-ea"/>
              <a:cs typeface="+mn-cs"/>
            </a:rPr>
            <a:t>パッケージ型</a:t>
          </a:r>
          <a:r>
            <a:rPr kumimoji="1" lang="ja-JP" altLang="ja-JP" sz="1100">
              <a:solidFill>
                <a:schemeClr val="dk1"/>
              </a:solidFill>
              <a:effectLst/>
              <a:latin typeface="+mn-lt"/>
              <a:ea typeface="+mn-ea"/>
              <a:cs typeface="+mn-cs"/>
            </a:rPr>
            <a:t>）</a:t>
          </a:r>
          <a:endParaRPr kumimoji="1" lang="en-US" altLang="ja-JP" sz="1100"/>
        </a:p>
        <a:p>
          <a:pPr algn="l"/>
          <a:r>
            <a:rPr kumimoji="1" lang="ja-JP" altLang="en-US" sz="1100"/>
            <a:t>　・介護業務支援に該当するテクノロジーとそのテクノロジーと連</a:t>
          </a:r>
          <a:endParaRPr kumimoji="1" lang="en-US" altLang="ja-JP" sz="1100"/>
        </a:p>
        <a:p>
          <a:pPr algn="l"/>
          <a:r>
            <a:rPr kumimoji="1" lang="en-US" altLang="ja-JP" sz="1100"/>
            <a:t>         </a:t>
          </a:r>
          <a:r>
            <a:rPr kumimoji="1" lang="ja-JP" altLang="en-US" sz="1100"/>
            <a:t>動することで効果が高まると認められるテクノロジー</a:t>
          </a:r>
          <a:endParaRPr kumimoji="1" lang="en-US" altLang="ja-JP" sz="1100"/>
        </a:p>
        <a:p>
          <a:pPr algn="l"/>
          <a:r>
            <a:rPr kumimoji="1" lang="ja-JP" altLang="en-US" sz="1100"/>
            <a:t>　　</a:t>
          </a:r>
          <a:r>
            <a:rPr kumimoji="1" lang="en-US" altLang="ja-JP" sz="1100"/>
            <a:t>‣</a:t>
          </a:r>
          <a:r>
            <a:rPr kumimoji="1" lang="ja-JP" altLang="en-US" sz="1100"/>
            <a:t>「介護業務支援」に該当する機器＋「見守り・コミュニケショ</a:t>
          </a:r>
          <a:endParaRPr kumimoji="1" lang="en-US" altLang="ja-JP" sz="1100"/>
        </a:p>
        <a:p>
          <a:pPr algn="l"/>
          <a:r>
            <a:rPr kumimoji="1" lang="en-US" altLang="ja-JP" sz="1100"/>
            <a:t>             </a:t>
          </a:r>
          <a:r>
            <a:rPr kumimoji="1" lang="ja-JP" altLang="en-US" sz="1100"/>
            <a:t>ン」に該当する機器</a:t>
          </a:r>
          <a:endParaRPr kumimoji="1" lang="en-US" altLang="ja-JP" sz="1100"/>
        </a:p>
        <a:p>
          <a:pPr algn="l"/>
          <a:r>
            <a:rPr kumimoji="1" lang="ja-JP" altLang="en-US" sz="1100"/>
            <a:t>　　</a:t>
          </a:r>
          <a:r>
            <a:rPr kumimoji="1" lang="en-US" altLang="ja-JP" sz="1100"/>
            <a:t>‣</a:t>
          </a:r>
          <a:r>
            <a:rPr kumimoji="1" lang="ja-JP" altLang="en-US" sz="1100"/>
            <a:t>「介護業務支援」に該当する複数の機器</a:t>
          </a:r>
          <a:endParaRPr kumimoji="1" lang="en-US" altLang="ja-JP" sz="1100"/>
        </a:p>
        <a:p>
          <a:pPr algn="l"/>
          <a:r>
            <a:rPr kumimoji="1" lang="ja-JP" altLang="en-US" sz="1100"/>
            <a:t>　　</a:t>
          </a:r>
          <a:r>
            <a:rPr kumimoji="1" lang="en-US" altLang="ja-JP" sz="1100"/>
            <a:t>‣</a:t>
          </a:r>
          <a:r>
            <a:rPr kumimoji="1" lang="ja-JP" altLang="en-US" sz="1100"/>
            <a:t>介護ソフト＋インカム　等</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en-US" altLang="ja-JP" sz="1100"/>
            <a:t>※</a:t>
          </a:r>
          <a:r>
            <a:rPr kumimoji="1" lang="ja-JP" altLang="ja-JP" sz="1100">
              <a:solidFill>
                <a:schemeClr val="dk1"/>
              </a:solidFill>
              <a:effectLst/>
              <a:latin typeface="+mn-lt"/>
              <a:ea typeface="+mn-ea"/>
              <a:cs typeface="+mn-cs"/>
            </a:rPr>
            <a:t>（付帯経費として通信環境整備や</a:t>
          </a:r>
          <a:r>
            <a:rPr kumimoji="1" lang="en-US" altLang="ja-JP" sz="1100">
              <a:solidFill>
                <a:schemeClr val="dk1"/>
              </a:solidFill>
              <a:effectLst/>
              <a:latin typeface="+mn-lt"/>
              <a:ea typeface="+mn-ea"/>
              <a:cs typeface="+mn-cs"/>
            </a:rPr>
            <a:t>PC</a:t>
          </a:r>
          <a:r>
            <a:rPr kumimoji="1" lang="ja-JP" altLang="ja-JP" sz="1100">
              <a:solidFill>
                <a:schemeClr val="dk1"/>
              </a:solidFill>
              <a:effectLst/>
              <a:latin typeface="+mn-lt"/>
              <a:ea typeface="+mn-ea"/>
              <a:cs typeface="+mn-cs"/>
            </a:rPr>
            <a:t>、タブレット等の情報端末</a:t>
          </a:r>
          <a:r>
            <a:rPr kumimoji="1" lang="ja-JP" altLang="en-US" sz="1100">
              <a:solidFill>
                <a:schemeClr val="dk1"/>
              </a:solidFill>
              <a:effectLst/>
              <a:latin typeface="+mn-lt"/>
              <a:ea typeface="+mn-ea"/>
              <a:cs typeface="+mn-cs"/>
            </a:rPr>
            <a:t>　</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の導入を含む）</a:t>
          </a:r>
          <a:endParaRPr lang="ja-JP" altLang="ja-JP">
            <a:effectLst/>
          </a:endParaRPr>
        </a:p>
        <a:p>
          <a:pPr algn="l"/>
          <a:endParaRPr kumimoji="1" lang="en-US" altLang="ja-JP" sz="1100"/>
        </a:p>
        <a:p>
          <a:pPr algn="l"/>
          <a:endParaRPr kumimoji="1" lang="en-US" altLang="ja-JP"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492125</xdr:colOff>
      <xdr:row>8</xdr:row>
      <xdr:rowOff>0</xdr:rowOff>
    </xdr:from>
    <xdr:to>
      <xdr:col>32</xdr:col>
      <xdr:colOff>581025</xdr:colOff>
      <xdr:row>11</xdr:row>
      <xdr:rowOff>561974</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0264775" y="1962150"/>
          <a:ext cx="4032250" cy="14001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25</xdr:col>
      <xdr:colOff>463550</xdr:colOff>
      <xdr:row>8</xdr:row>
      <xdr:rowOff>28575</xdr:rowOff>
    </xdr:from>
    <xdr:to>
      <xdr:col>26</xdr:col>
      <xdr:colOff>368300</xdr:colOff>
      <xdr:row>11</xdr:row>
      <xdr:rowOff>579967</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a:off x="9578975" y="1990725"/>
          <a:ext cx="561975" cy="1389592"/>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263525</xdr:colOff>
      <xdr:row>18</xdr:row>
      <xdr:rowOff>123825</xdr:rowOff>
    </xdr:from>
    <xdr:to>
      <xdr:col>31</xdr:col>
      <xdr:colOff>349250</xdr:colOff>
      <xdr:row>24</xdr:row>
      <xdr:rowOff>38099</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9378950" y="5543550"/>
          <a:ext cx="4029075" cy="14001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実績報告額調書（合計）から自動で転記される</a:t>
          </a:r>
          <a:endParaRPr kumimoji="1" lang="en-US" altLang="ja-JP" sz="1800" b="1"/>
        </a:p>
      </xdr:txBody>
    </xdr:sp>
    <xdr:clientData/>
  </xdr:twoCellAnchor>
  <xdr:twoCellAnchor>
    <xdr:from>
      <xdr:col>24</xdr:col>
      <xdr:colOff>44450</xdr:colOff>
      <xdr:row>21</xdr:row>
      <xdr:rowOff>219077</xdr:rowOff>
    </xdr:from>
    <xdr:to>
      <xdr:col>24</xdr:col>
      <xdr:colOff>571500</xdr:colOff>
      <xdr:row>22</xdr:row>
      <xdr:rowOff>0</xdr:rowOff>
    </xdr:to>
    <xdr:cxnSp macro="">
      <xdr:nvCxnSpPr>
        <xdr:cNvPr id="10" name="直線矢印コネクタ 9">
          <a:extLst>
            <a:ext uri="{FF2B5EF4-FFF2-40B4-BE49-F238E27FC236}">
              <a16:creationId xmlns:a16="http://schemas.microsoft.com/office/drawing/2014/main" id="{00000000-0008-0000-1100-00000A000000}"/>
            </a:ext>
          </a:extLst>
        </xdr:cNvPr>
        <xdr:cNvCxnSpPr/>
      </xdr:nvCxnSpPr>
      <xdr:spPr>
        <a:xfrm>
          <a:off x="8502650" y="6324602"/>
          <a:ext cx="527050" cy="9523"/>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285750</xdr:colOff>
      <xdr:row>24</xdr:row>
      <xdr:rowOff>200024</xdr:rowOff>
    </xdr:from>
    <xdr:to>
      <xdr:col>31</xdr:col>
      <xdr:colOff>335491</xdr:colOff>
      <xdr:row>39</xdr:row>
      <xdr:rowOff>114299</xdr:rowOff>
    </xdr:to>
    <xdr:sp macro="" textlink="">
      <xdr:nvSpPr>
        <xdr:cNvPr id="12" name="正方形/長方形 11">
          <a:extLst>
            <a:ext uri="{FF2B5EF4-FFF2-40B4-BE49-F238E27FC236}">
              <a16:creationId xmlns:a16="http://schemas.microsoft.com/office/drawing/2014/main" id="{00000000-0008-0000-1100-00000C000000}"/>
            </a:ext>
          </a:extLst>
        </xdr:cNvPr>
        <xdr:cNvSpPr/>
      </xdr:nvSpPr>
      <xdr:spPr>
        <a:xfrm>
          <a:off x="9401175" y="7105649"/>
          <a:ext cx="3993091" cy="3705225"/>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r>
            <a:rPr lang="ja-JP" altLang="ja-JP" sz="1600" b="1">
              <a:solidFill>
                <a:schemeClr val="dk1"/>
              </a:solidFill>
              <a:effectLst/>
              <a:latin typeface="+mn-lt"/>
              <a:ea typeface="+mn-ea"/>
              <a:cs typeface="+mn-cs"/>
            </a:rPr>
            <a:t>・金融機関については、銀行等名、支店</a:t>
          </a:r>
          <a:r>
            <a:rPr lang="ja-JP" altLang="en-US" sz="1600" b="1">
              <a:solidFill>
                <a:schemeClr val="dk1"/>
              </a:solidFill>
              <a:effectLst/>
              <a:latin typeface="+mn-lt"/>
              <a:ea typeface="+mn-ea"/>
              <a:cs typeface="+mn-cs"/>
            </a:rPr>
            <a:t>　</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等名を正しく記載してください。</a:t>
          </a:r>
        </a:p>
        <a:p>
          <a:r>
            <a:rPr lang="ja-JP" altLang="ja-JP" sz="1600" b="1">
              <a:solidFill>
                <a:schemeClr val="dk1"/>
              </a:solidFill>
              <a:effectLst/>
              <a:latin typeface="+mn-lt"/>
              <a:ea typeface="+mn-ea"/>
              <a:cs typeface="+mn-cs"/>
            </a:rPr>
            <a:t>・口座番号については、</a:t>
          </a:r>
          <a:r>
            <a:rPr lang="ja-JP" altLang="ja-JP" sz="1600" b="1" u="dbl">
              <a:solidFill>
                <a:schemeClr val="dk1"/>
              </a:solidFill>
              <a:effectLst/>
              <a:latin typeface="+mn-lt"/>
              <a:ea typeface="+mn-ea"/>
              <a:cs typeface="+mn-cs"/>
            </a:rPr>
            <a:t>７桁の数字</a:t>
          </a:r>
          <a:r>
            <a:rPr lang="ja-JP" altLang="ja-JP" sz="1600" b="1">
              <a:solidFill>
                <a:schemeClr val="dk1"/>
              </a:solidFill>
              <a:effectLst/>
              <a:latin typeface="+mn-lt"/>
              <a:ea typeface="+mn-ea"/>
              <a:cs typeface="+mn-cs"/>
            </a:rPr>
            <a:t>で記</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載してください。</a:t>
          </a:r>
        </a:p>
        <a:p>
          <a:r>
            <a:rPr lang="ja-JP" altLang="ja-JP" sz="1600" b="1">
              <a:solidFill>
                <a:schemeClr val="dk1"/>
              </a:solidFill>
              <a:effectLst/>
              <a:latin typeface="+mn-lt"/>
              <a:ea typeface="+mn-ea"/>
              <a:cs typeface="+mn-cs"/>
            </a:rPr>
            <a:t>　例）</a:t>
          </a:r>
          <a:r>
            <a:rPr lang="en-US" altLang="ja-JP" sz="1600" b="1">
              <a:solidFill>
                <a:schemeClr val="dk1"/>
              </a:solidFill>
              <a:effectLst/>
              <a:latin typeface="+mn-lt"/>
              <a:ea typeface="+mn-ea"/>
              <a:cs typeface="+mn-cs"/>
            </a:rPr>
            <a:t>1234567</a:t>
          </a:r>
          <a:r>
            <a:rPr lang="ja-JP" altLang="ja-JP" sz="1600" b="1">
              <a:solidFill>
                <a:schemeClr val="dk1"/>
              </a:solidFill>
              <a:effectLst/>
              <a:latin typeface="+mn-lt"/>
              <a:ea typeface="+mn-ea"/>
              <a:cs typeface="+mn-cs"/>
            </a:rPr>
            <a:t>、</a:t>
          </a:r>
          <a:r>
            <a:rPr lang="en-US" altLang="ja-JP" sz="1600" b="1">
              <a:solidFill>
                <a:schemeClr val="dk1"/>
              </a:solidFill>
              <a:effectLst/>
              <a:latin typeface="+mn-lt"/>
              <a:ea typeface="+mn-ea"/>
              <a:cs typeface="+mn-cs"/>
            </a:rPr>
            <a:t>0123456</a:t>
          </a:r>
          <a:r>
            <a:rPr lang="ja-JP" altLang="ja-JP" sz="1600" b="1">
              <a:solidFill>
                <a:schemeClr val="dk1"/>
              </a:solidFill>
              <a:effectLst/>
              <a:latin typeface="+mn-lt"/>
              <a:ea typeface="+mn-ea"/>
              <a:cs typeface="+mn-cs"/>
            </a:rPr>
            <a:t>、</a:t>
          </a:r>
          <a:r>
            <a:rPr lang="en-US" altLang="ja-JP" sz="1600" b="1">
              <a:solidFill>
                <a:schemeClr val="dk1"/>
              </a:solidFill>
              <a:effectLst/>
              <a:latin typeface="+mn-lt"/>
              <a:ea typeface="+mn-ea"/>
              <a:cs typeface="+mn-cs"/>
            </a:rPr>
            <a:t>0001234</a:t>
          </a:r>
          <a:endParaRPr lang="ja-JP" altLang="ja-JP" sz="1600" b="1">
            <a:solidFill>
              <a:schemeClr val="dk1"/>
            </a:solidFill>
            <a:effectLst/>
            <a:latin typeface="+mn-lt"/>
            <a:ea typeface="+mn-ea"/>
            <a:cs typeface="+mn-cs"/>
          </a:endParaRPr>
        </a:p>
        <a:p>
          <a:r>
            <a:rPr lang="ja-JP" altLang="ja-JP" sz="1600" b="1">
              <a:solidFill>
                <a:schemeClr val="dk1"/>
              </a:solidFill>
              <a:effectLst/>
              <a:latin typeface="+mn-lt"/>
              <a:ea typeface="+mn-ea"/>
              <a:cs typeface="+mn-cs"/>
            </a:rPr>
            <a:t>・口座名義人については、</a:t>
          </a:r>
          <a:r>
            <a:rPr lang="ja-JP" altLang="ja-JP" sz="1600" b="1" u="dbl">
              <a:solidFill>
                <a:schemeClr val="dk1"/>
              </a:solidFill>
              <a:effectLst/>
              <a:latin typeface="+mn-lt"/>
              <a:ea typeface="+mn-ea"/>
              <a:cs typeface="+mn-cs"/>
            </a:rPr>
            <a:t>フリガナ、ス</a:t>
          </a:r>
          <a:endParaRPr lang="en-US" altLang="ja-JP" sz="1600" b="1" u="dbl">
            <a:solidFill>
              <a:schemeClr val="dk1"/>
            </a:solidFill>
            <a:effectLst/>
            <a:latin typeface="+mn-lt"/>
            <a:ea typeface="+mn-ea"/>
            <a:cs typeface="+mn-cs"/>
          </a:endParaRPr>
        </a:p>
        <a:p>
          <a:r>
            <a:rPr lang="ja-JP" altLang="en-US" sz="1600" b="1" u="dbl">
              <a:solidFill>
                <a:schemeClr val="dk1"/>
              </a:solidFill>
              <a:effectLst/>
              <a:latin typeface="+mn-lt"/>
              <a:ea typeface="+mn-ea"/>
              <a:cs typeface="+mn-cs"/>
            </a:rPr>
            <a:t>　</a:t>
          </a:r>
          <a:r>
            <a:rPr lang="ja-JP" altLang="ja-JP" sz="1600" b="1" u="dbl">
              <a:solidFill>
                <a:schemeClr val="dk1"/>
              </a:solidFill>
              <a:effectLst/>
              <a:latin typeface="+mn-lt"/>
              <a:ea typeface="+mn-ea"/>
              <a:cs typeface="+mn-cs"/>
            </a:rPr>
            <a:t>ペースも含めて正確に記載</a:t>
          </a:r>
          <a:r>
            <a:rPr lang="ja-JP" altLang="ja-JP" sz="1600" b="1">
              <a:solidFill>
                <a:schemeClr val="dk1"/>
              </a:solidFill>
              <a:effectLst/>
              <a:latin typeface="+mn-lt"/>
              <a:ea typeface="+mn-ea"/>
              <a:cs typeface="+mn-cs"/>
            </a:rPr>
            <a:t>をしてくだ</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さい（口座情報を誤ると振替不能とな</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りお支払いすることができません）。</a:t>
          </a:r>
        </a:p>
        <a:p>
          <a:pPr algn="l"/>
          <a:endParaRPr kumimoji="1" lang="en-US" altLang="ja-JP" sz="1800" b="1">
            <a:solidFill>
              <a:srgbClr val="FF0000"/>
            </a:solidFill>
          </a:endParaRPr>
        </a:p>
        <a:p>
          <a:pPr algn="l"/>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24</xdr:col>
      <xdr:colOff>120650</xdr:colOff>
      <xdr:row>24</xdr:row>
      <xdr:rowOff>82550</xdr:rowOff>
    </xdr:from>
    <xdr:to>
      <xdr:col>25</xdr:col>
      <xdr:colOff>28575</xdr:colOff>
      <xdr:row>37</xdr:row>
      <xdr:rowOff>104775</xdr:rowOff>
    </xdr:to>
    <xdr:sp macro="" textlink="">
      <xdr:nvSpPr>
        <xdr:cNvPr id="13" name="右中かっこ 12">
          <a:extLst>
            <a:ext uri="{FF2B5EF4-FFF2-40B4-BE49-F238E27FC236}">
              <a16:creationId xmlns:a16="http://schemas.microsoft.com/office/drawing/2014/main" id="{00000000-0008-0000-1100-00000D000000}"/>
            </a:ext>
          </a:extLst>
        </xdr:cNvPr>
        <xdr:cNvSpPr/>
      </xdr:nvSpPr>
      <xdr:spPr>
        <a:xfrm>
          <a:off x="8578850" y="6988175"/>
          <a:ext cx="565150" cy="33559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219075</xdr:colOff>
      <xdr:row>13</xdr:row>
      <xdr:rowOff>228600</xdr:rowOff>
    </xdr:from>
    <xdr:to>
      <xdr:col>31</xdr:col>
      <xdr:colOff>265641</xdr:colOff>
      <xdr:row>17</xdr:row>
      <xdr:rowOff>65616</xdr:rowOff>
    </xdr:to>
    <xdr:sp macro="" textlink="">
      <xdr:nvSpPr>
        <xdr:cNvPr id="16" name="正方形/長方形 15">
          <a:extLst>
            <a:ext uri="{FF2B5EF4-FFF2-40B4-BE49-F238E27FC236}">
              <a16:creationId xmlns:a16="http://schemas.microsoft.com/office/drawing/2014/main" id="{00000000-0008-0000-1100-000010000000}"/>
            </a:ext>
          </a:extLst>
        </xdr:cNvPr>
        <xdr:cNvSpPr/>
      </xdr:nvSpPr>
      <xdr:spPr>
        <a:xfrm>
          <a:off x="9334500" y="3924300"/>
          <a:ext cx="3989916" cy="1332441"/>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pPr algn="l"/>
          <a:r>
            <a:rPr kumimoji="1" lang="ja-JP" altLang="en-US" sz="1800" b="1"/>
            <a:t>交付決定通知書を参照のうえ入力すること</a:t>
          </a:r>
          <a:endParaRPr kumimoji="1" lang="en-US" altLang="ja-JP" sz="1800" b="1"/>
        </a:p>
      </xdr:txBody>
    </xdr:sp>
    <xdr:clientData/>
  </xdr:twoCellAnchor>
  <xdr:twoCellAnchor>
    <xdr:from>
      <xdr:col>24</xdr:col>
      <xdr:colOff>123825</xdr:colOff>
      <xdr:row>14</xdr:row>
      <xdr:rowOff>104775</xdr:rowOff>
    </xdr:from>
    <xdr:to>
      <xdr:col>25</xdr:col>
      <xdr:colOff>28575</xdr:colOff>
      <xdr:row>16</xdr:row>
      <xdr:rowOff>171450</xdr:rowOff>
    </xdr:to>
    <xdr:sp macro="" textlink="">
      <xdr:nvSpPr>
        <xdr:cNvPr id="17" name="右中かっこ 16">
          <a:extLst>
            <a:ext uri="{FF2B5EF4-FFF2-40B4-BE49-F238E27FC236}">
              <a16:creationId xmlns:a16="http://schemas.microsoft.com/office/drawing/2014/main" id="{00000000-0008-0000-1100-000011000000}"/>
            </a:ext>
          </a:extLst>
        </xdr:cNvPr>
        <xdr:cNvSpPr/>
      </xdr:nvSpPr>
      <xdr:spPr>
        <a:xfrm>
          <a:off x="8582025" y="4086225"/>
          <a:ext cx="561975" cy="1047750"/>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381000</xdr:colOff>
      <xdr:row>1</xdr:row>
      <xdr:rowOff>25400</xdr:rowOff>
    </xdr:from>
    <xdr:to>
      <xdr:col>30</xdr:col>
      <xdr:colOff>463550</xdr:colOff>
      <xdr:row>6</xdr:row>
      <xdr:rowOff>123825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839200" y="311150"/>
          <a:ext cx="4025900" cy="13176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入力不要（シート全体）</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a:p>
          <a:pPr algn="l"/>
          <a:endParaRPr kumimoji="1" lang="en-US" altLang="ja-JP" sz="1800" b="1"/>
        </a:p>
        <a:p>
          <a:pPr algn="l"/>
          <a:endParaRPr kumimoji="1" lang="en-US" altLang="ja-JP" sz="1800" b="1" u="sng">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600075</xdr:colOff>
      <xdr:row>7</xdr:row>
      <xdr:rowOff>76200</xdr:rowOff>
    </xdr:from>
    <xdr:to>
      <xdr:col>12</xdr:col>
      <xdr:colOff>161620</xdr:colOff>
      <xdr:row>16</xdr:row>
      <xdr:rowOff>88899</xdr:rowOff>
    </xdr:to>
    <xdr:sp macro="" textlink="">
      <xdr:nvSpPr>
        <xdr:cNvPr id="4" name="正方形/長方形 3">
          <a:extLst>
            <a:ext uri="{FF2B5EF4-FFF2-40B4-BE49-F238E27FC236}">
              <a16:creationId xmlns:a16="http://schemas.microsoft.com/office/drawing/2014/main" id="{7E79EF12-3236-4C80-B81F-FF7E82F59A3E}"/>
            </a:ext>
          </a:extLst>
        </xdr:cNvPr>
        <xdr:cNvSpPr/>
      </xdr:nvSpPr>
      <xdr:spPr>
        <a:xfrm>
          <a:off x="9515475" y="1581150"/>
          <a:ext cx="3562045" cy="1584324"/>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本様式は県でとりまとめのうえ、　</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国へ提出します。</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16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集計作業に支障が出るため、行の追加・削除は行わないでください。</a:t>
          </a:r>
        </a:p>
      </xdr:txBody>
    </xdr:sp>
    <xdr:clientData/>
  </xdr:twoCellAnchor>
  <xdr:twoCellAnchor>
    <xdr:from>
      <xdr:col>6</xdr:col>
      <xdr:colOff>76200</xdr:colOff>
      <xdr:row>3</xdr:row>
      <xdr:rowOff>257175</xdr:rowOff>
    </xdr:from>
    <xdr:to>
      <xdr:col>7</xdr:col>
      <xdr:colOff>330943</xdr:colOff>
      <xdr:row>5</xdr:row>
      <xdr:rowOff>227457</xdr:rowOff>
    </xdr:to>
    <xdr:sp macro="" textlink="">
      <xdr:nvSpPr>
        <xdr:cNvPr id="5" name="矢印: 右 4">
          <a:extLst>
            <a:ext uri="{FF2B5EF4-FFF2-40B4-BE49-F238E27FC236}">
              <a16:creationId xmlns:a16="http://schemas.microsoft.com/office/drawing/2014/main" id="{8A31184D-BFE2-4769-9CD3-2CD4091966FA}"/>
            </a:ext>
          </a:extLst>
        </xdr:cNvPr>
        <xdr:cNvSpPr/>
      </xdr:nvSpPr>
      <xdr:spPr>
        <a:xfrm rot="10800000">
          <a:off x="8991600" y="885825"/>
          <a:ext cx="921493" cy="484632"/>
        </a:xfrm>
        <a:prstGeom prst="right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19050</xdr:colOff>
      <xdr:row>41</xdr:row>
      <xdr:rowOff>38100</xdr:rowOff>
    </xdr:from>
    <xdr:to>
      <xdr:col>7</xdr:col>
      <xdr:colOff>276225</xdr:colOff>
      <xdr:row>43</xdr:row>
      <xdr:rowOff>163957</xdr:rowOff>
    </xdr:to>
    <xdr:sp macro="" textlink="">
      <xdr:nvSpPr>
        <xdr:cNvPr id="7" name="矢印: 右 6">
          <a:extLst>
            <a:ext uri="{FF2B5EF4-FFF2-40B4-BE49-F238E27FC236}">
              <a16:creationId xmlns:a16="http://schemas.microsoft.com/office/drawing/2014/main" id="{3A4C4647-801F-44A3-B2BE-621BB810E61C}"/>
            </a:ext>
          </a:extLst>
        </xdr:cNvPr>
        <xdr:cNvSpPr/>
      </xdr:nvSpPr>
      <xdr:spPr>
        <a:xfrm rot="10800000">
          <a:off x="8934450" y="7934325"/>
          <a:ext cx="923925" cy="487807"/>
        </a:xfrm>
        <a:prstGeom prst="rightArrow">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2238375</xdr:colOff>
      <xdr:row>0</xdr:row>
      <xdr:rowOff>133350</xdr:rowOff>
    </xdr:from>
    <xdr:to>
      <xdr:col>5</xdr:col>
      <xdr:colOff>2447299</xdr:colOff>
      <xdr:row>2</xdr:row>
      <xdr:rowOff>9525</xdr:rowOff>
    </xdr:to>
    <xdr:sp macro="" textlink="">
      <xdr:nvSpPr>
        <xdr:cNvPr id="8" name="テキスト ボックス 7">
          <a:extLst>
            <a:ext uri="{FF2B5EF4-FFF2-40B4-BE49-F238E27FC236}">
              <a16:creationId xmlns:a16="http://schemas.microsoft.com/office/drawing/2014/main" id="{F1CDCE3E-3922-49C5-A24D-A64F68F45960}"/>
            </a:ext>
          </a:extLst>
        </xdr:cNvPr>
        <xdr:cNvSpPr txBox="1"/>
      </xdr:nvSpPr>
      <xdr:spPr>
        <a:xfrm>
          <a:off x="5619750" y="133350"/>
          <a:ext cx="3161674" cy="295275"/>
        </a:xfrm>
        <a:prstGeom prst="rect">
          <a:avLst/>
        </a:prstGeom>
        <a:solidFill>
          <a:srgbClr val="FF0000"/>
        </a:solidFill>
        <a:ln w="1270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別紙１・厚生労働省報告様式（第１４条関係）</a:t>
          </a:r>
        </a:p>
      </xdr:txBody>
    </xdr:sp>
    <xdr:clientData/>
  </xdr:twoCellAnchor>
  <xdr:twoCellAnchor>
    <xdr:from>
      <xdr:col>6</xdr:col>
      <xdr:colOff>561975</xdr:colOff>
      <xdr:row>3</xdr:row>
      <xdr:rowOff>266700</xdr:rowOff>
    </xdr:from>
    <xdr:to>
      <xdr:col>12</xdr:col>
      <xdr:colOff>123520</xdr:colOff>
      <xdr:row>5</xdr:row>
      <xdr:rowOff>219075</xdr:rowOff>
    </xdr:to>
    <xdr:sp macro="" textlink="">
      <xdr:nvSpPr>
        <xdr:cNvPr id="2" name="正方形/長方形 1">
          <a:extLst>
            <a:ext uri="{FF2B5EF4-FFF2-40B4-BE49-F238E27FC236}">
              <a16:creationId xmlns:a16="http://schemas.microsoft.com/office/drawing/2014/main" id="{F9B19E64-68F8-4532-97A2-82E788AB8E4C}"/>
            </a:ext>
          </a:extLst>
        </xdr:cNvPr>
        <xdr:cNvSpPr/>
      </xdr:nvSpPr>
      <xdr:spPr>
        <a:xfrm>
          <a:off x="9477375" y="895350"/>
          <a:ext cx="3562045" cy="46672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選択不要です。</a:t>
          </a:r>
          <a:endParaRPr kumimoji="1" lang="ja-JP" altLang="en-US" sz="16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xdr:col>
      <xdr:colOff>638175</xdr:colOff>
      <xdr:row>35</xdr:row>
      <xdr:rowOff>95250</xdr:rowOff>
    </xdr:from>
    <xdr:to>
      <xdr:col>13</xdr:col>
      <xdr:colOff>50913</xdr:colOff>
      <xdr:row>51</xdr:row>
      <xdr:rowOff>133350</xdr:rowOff>
    </xdr:to>
    <xdr:sp macro="" textlink="">
      <xdr:nvSpPr>
        <xdr:cNvPr id="6" name="正方形/長方形 5">
          <a:extLst>
            <a:ext uri="{FF2B5EF4-FFF2-40B4-BE49-F238E27FC236}">
              <a16:creationId xmlns:a16="http://schemas.microsoft.com/office/drawing/2014/main" id="{CF55588B-D07D-4D2E-89E5-5BF9AD1F901B}"/>
            </a:ext>
          </a:extLst>
        </xdr:cNvPr>
        <xdr:cNvSpPr/>
      </xdr:nvSpPr>
      <xdr:spPr>
        <a:xfrm>
          <a:off x="9553575" y="6553200"/>
          <a:ext cx="4079988" cy="3286125"/>
        </a:xfrm>
        <a:prstGeom prst="rect">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自由記述例</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山口県主催</a:t>
          </a:r>
          <a:endParaRPr kumimoji="1" lang="en-US" altLang="ja-JP" sz="1100" b="1"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・介護テクノロジー定着セミナー</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rPr>
            <a:t>山口県介護生産性向上総合相談センター主催</a:t>
          </a:r>
          <a:endParaRPr kumimoji="1" lang="en-US" altLang="ja-JP" sz="1600" b="1" i="0" u="none" strike="noStrike" kern="0" cap="none" spc="0" normalizeH="0" baseline="0" noProof="0">
            <a:ln>
              <a:noFill/>
            </a:ln>
            <a:solidFill>
              <a:srgbClr val="0070C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・介護事業所における生産性向上の</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取組み普及セミナー</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・介護テクノロジー機器等展示会</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・介護ロボット・テクノロジー導入　</a:t>
          </a:r>
          <a:endParaRPr kumimoji="1" lang="en-US" altLang="ja-JP"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リーダー養成研修</a:t>
          </a:r>
          <a:endParaRPr kumimoji="1" lang="ja-JP" altLang="en-US" sz="16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107949</xdr:colOff>
      <xdr:row>12</xdr:row>
      <xdr:rowOff>250824</xdr:rowOff>
    </xdr:from>
    <xdr:to>
      <xdr:col>4</xdr:col>
      <xdr:colOff>673099</xdr:colOff>
      <xdr:row>28</xdr:row>
      <xdr:rowOff>47623</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9442449" y="3862387"/>
          <a:ext cx="565150" cy="3582986"/>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111125</xdr:colOff>
      <xdr:row>17</xdr:row>
      <xdr:rowOff>127000</xdr:rowOff>
    </xdr:from>
    <xdr:to>
      <xdr:col>11</xdr:col>
      <xdr:colOff>169862</xdr:colOff>
      <xdr:row>23</xdr:row>
      <xdr:rowOff>128057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128250" y="4921250"/>
          <a:ext cx="4035425" cy="1382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各経費所要額調書から自動で転記される</a:t>
          </a:r>
          <a:endParaRPr kumimoji="1" lang="en-US" altLang="ja-JP" sz="18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627784</xdr:colOff>
      <xdr:row>1</xdr:row>
      <xdr:rowOff>84859</xdr:rowOff>
    </xdr:from>
    <xdr:to>
      <xdr:col>32</xdr:col>
      <xdr:colOff>304800</xdr:colOff>
      <xdr:row>9</xdr:row>
      <xdr:rowOff>561975</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0048009" y="389659"/>
          <a:ext cx="4477616" cy="29821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所在地、法人名、代表者職・氏名</a:t>
          </a:r>
          <a:r>
            <a:rPr kumimoji="1" lang="ja-JP" altLang="en-US" sz="1800" b="1">
              <a:solidFill>
                <a:sysClr val="windowText" lastClr="000000"/>
              </a:solidFill>
            </a:rPr>
            <a:t>は</a:t>
          </a:r>
          <a:endParaRPr kumimoji="1" lang="en-US" altLang="ja-JP" sz="1800" b="1">
            <a:solidFill>
              <a:sysClr val="windowText" lastClr="000000"/>
            </a:solidFill>
          </a:endParaRPr>
        </a:p>
        <a:p>
          <a:pPr algn="l"/>
          <a:r>
            <a:rPr kumimoji="1" lang="ja-JP" altLang="en-US" sz="1800" b="1"/>
            <a:t>経費所要額調書（合計）から自動で転記される</a:t>
          </a:r>
          <a:endParaRPr kumimoji="1" lang="en-US" altLang="ja-JP" sz="1800" b="1"/>
        </a:p>
        <a:p>
          <a:pPr algn="l"/>
          <a:endParaRPr kumimoji="1" lang="en-US" altLang="ja-JP" sz="1800" b="1"/>
        </a:p>
        <a:p>
          <a:pPr algn="l"/>
          <a:r>
            <a:rPr kumimoji="1" lang="ja-JP" altLang="en-US" sz="1800" b="1" u="sng">
              <a:solidFill>
                <a:srgbClr val="FF0000"/>
              </a:solidFill>
            </a:rPr>
            <a:t>誓約内容について要確認のうえ、チェックボックスにチェックをする。</a:t>
          </a:r>
          <a:endParaRPr kumimoji="1" lang="en-US" altLang="ja-JP" sz="1800" b="1" u="sng">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18</xdr:row>
          <xdr:rowOff>85725</xdr:rowOff>
        </xdr:from>
        <xdr:to>
          <xdr:col>1</xdr:col>
          <xdr:colOff>47625</xdr:colOff>
          <xdr:row>18</xdr:row>
          <xdr:rowOff>447675</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9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20</xdr:row>
          <xdr:rowOff>85725</xdr:rowOff>
        </xdr:from>
        <xdr:to>
          <xdr:col>1</xdr:col>
          <xdr:colOff>47625</xdr:colOff>
          <xdr:row>20</xdr:row>
          <xdr:rowOff>447675</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9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3174</xdr:colOff>
      <xdr:row>26</xdr:row>
      <xdr:rowOff>96838</xdr:rowOff>
    </xdr:from>
    <xdr:to>
      <xdr:col>22</xdr:col>
      <xdr:colOff>131760</xdr:colOff>
      <xdr:row>30</xdr:row>
      <xdr:rowOff>22225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327024" y="9164638"/>
          <a:ext cx="7500936" cy="87788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000" b="1">
              <a:solidFill>
                <a:srgbClr val="FF0000"/>
              </a:solidFill>
            </a:rPr>
            <a:t>チェックボックス（</a:t>
          </a:r>
          <a:r>
            <a:rPr kumimoji="1" lang="en-US" altLang="ja-JP" sz="2000" b="1">
              <a:solidFill>
                <a:srgbClr val="FF0000"/>
              </a:solidFill>
            </a:rPr>
            <a:t>A</a:t>
          </a:r>
          <a:r>
            <a:rPr kumimoji="1" lang="ja-JP" altLang="en-US" sz="2000" b="1">
              <a:solidFill>
                <a:srgbClr val="FF0000"/>
              </a:solidFill>
            </a:rPr>
            <a:t>列）の入力漏れがないか確認してください</a:t>
          </a:r>
          <a:endParaRPr kumimoji="1" lang="en-US" altLang="ja-JP" sz="2000" b="1">
            <a:solidFill>
              <a:srgbClr val="FF0000"/>
            </a:solidFill>
          </a:endParaRPr>
        </a:p>
        <a:p>
          <a:pPr algn="l"/>
          <a:r>
            <a:rPr kumimoji="1" lang="en-US" altLang="ja-JP" sz="1400" b="1">
              <a:solidFill>
                <a:sysClr val="windowText" lastClr="000000"/>
              </a:solidFill>
            </a:rPr>
            <a:t>※</a:t>
          </a:r>
          <a:r>
            <a:rPr kumimoji="1" lang="ja-JP" altLang="en-US" sz="1400" b="1">
              <a:solidFill>
                <a:sysClr val="windowText" lastClr="000000"/>
              </a:solidFill>
            </a:rPr>
            <a:t>２（３）及び（４）の項目については、該当しないサービス事業所はチェック不要</a:t>
          </a: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16</xdr:row>
          <xdr:rowOff>85725</xdr:rowOff>
        </xdr:from>
        <xdr:to>
          <xdr:col>1</xdr:col>
          <xdr:colOff>47625</xdr:colOff>
          <xdr:row>16</xdr:row>
          <xdr:rowOff>447675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9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85725</xdr:rowOff>
        </xdr:from>
        <xdr:to>
          <xdr:col>1</xdr:col>
          <xdr:colOff>47625</xdr:colOff>
          <xdr:row>24</xdr:row>
          <xdr:rowOff>447675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9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85725</xdr:rowOff>
        </xdr:from>
        <xdr:to>
          <xdr:col>1</xdr:col>
          <xdr:colOff>47625</xdr:colOff>
          <xdr:row>24</xdr:row>
          <xdr:rowOff>447675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9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85725</xdr:rowOff>
        </xdr:from>
        <xdr:to>
          <xdr:col>1</xdr:col>
          <xdr:colOff>47625</xdr:colOff>
          <xdr:row>22</xdr:row>
          <xdr:rowOff>447675</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9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85725</xdr:rowOff>
        </xdr:from>
        <xdr:to>
          <xdr:col>1</xdr:col>
          <xdr:colOff>47625</xdr:colOff>
          <xdr:row>22</xdr:row>
          <xdr:rowOff>447675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9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14</xdr:row>
          <xdr:rowOff>171450</xdr:rowOff>
        </xdr:from>
        <xdr:to>
          <xdr:col>1</xdr:col>
          <xdr:colOff>47625</xdr:colOff>
          <xdr:row>14</xdr:row>
          <xdr:rowOff>533400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9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171450</xdr:rowOff>
        </xdr:from>
        <xdr:to>
          <xdr:col>1</xdr:col>
          <xdr:colOff>47625</xdr:colOff>
          <xdr:row>12</xdr:row>
          <xdr:rowOff>533400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9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22</xdr:row>
          <xdr:rowOff>85725</xdr:rowOff>
        </xdr:from>
        <xdr:to>
          <xdr:col>1</xdr:col>
          <xdr:colOff>47625</xdr:colOff>
          <xdr:row>22</xdr:row>
          <xdr:rowOff>447675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9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85725</xdr:rowOff>
        </xdr:from>
        <xdr:to>
          <xdr:col>1</xdr:col>
          <xdr:colOff>47625</xdr:colOff>
          <xdr:row>24</xdr:row>
          <xdr:rowOff>447675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9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27</xdr:col>
      <xdr:colOff>159808</xdr:colOff>
      <xdr:row>8</xdr:row>
      <xdr:rowOff>30692</xdr:rowOff>
    </xdr:from>
    <xdr:to>
      <xdr:col>33</xdr:col>
      <xdr:colOff>248708</xdr:colOff>
      <xdr:row>11</xdr:row>
      <xdr:rowOff>574674</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0589683" y="1821392"/>
          <a:ext cx="4032250" cy="1382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26</xdr:col>
      <xdr:colOff>95250</xdr:colOff>
      <xdr:row>7</xdr:row>
      <xdr:rowOff>209550</xdr:rowOff>
    </xdr:from>
    <xdr:to>
      <xdr:col>27</xdr:col>
      <xdr:colOff>0</xdr:colOff>
      <xdr:row>11</xdr:row>
      <xdr:rowOff>607484</xdr:rowOff>
    </xdr:to>
    <xdr:sp macro="" textlink="">
      <xdr:nvSpPr>
        <xdr:cNvPr id="3" name="右中かっこ 2">
          <a:extLst>
            <a:ext uri="{FF2B5EF4-FFF2-40B4-BE49-F238E27FC236}">
              <a16:creationId xmlns:a16="http://schemas.microsoft.com/office/drawing/2014/main" id="{00000000-0008-0000-0A00-000003000000}"/>
            </a:ext>
          </a:extLst>
        </xdr:cNvPr>
        <xdr:cNvSpPr/>
      </xdr:nvSpPr>
      <xdr:spPr>
        <a:xfrm>
          <a:off x="9867900" y="1771650"/>
          <a:ext cx="561975" cy="1464734"/>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102659</xdr:colOff>
      <xdr:row>14</xdr:row>
      <xdr:rowOff>95249</xdr:rowOff>
    </xdr:from>
    <xdr:to>
      <xdr:col>27</xdr:col>
      <xdr:colOff>11642</xdr:colOff>
      <xdr:row>38</xdr:row>
      <xdr:rowOff>180975</xdr:rowOff>
    </xdr:to>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9932459" y="4029074"/>
          <a:ext cx="594783" cy="7143751"/>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209550</xdr:colOff>
      <xdr:row>15</xdr:row>
      <xdr:rowOff>202142</xdr:rowOff>
    </xdr:from>
    <xdr:to>
      <xdr:col>40</xdr:col>
      <xdr:colOff>587375</xdr:colOff>
      <xdr:row>33</xdr:row>
      <xdr:rowOff>123825</xdr:rowOff>
    </xdr:to>
    <xdr:sp macro="" textlink="">
      <xdr:nvSpPr>
        <xdr:cNvPr id="5" name="正方形/長方形 4">
          <a:extLst>
            <a:ext uri="{FF2B5EF4-FFF2-40B4-BE49-F238E27FC236}">
              <a16:creationId xmlns:a16="http://schemas.microsoft.com/office/drawing/2014/main" id="{00000000-0008-0000-0A00-000005000000}"/>
            </a:ext>
          </a:extLst>
        </xdr:cNvPr>
        <xdr:cNvSpPr/>
      </xdr:nvSpPr>
      <xdr:spPr>
        <a:xfrm>
          <a:off x="10639425" y="4240742"/>
          <a:ext cx="8921750" cy="5131858"/>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a:solidFill>
                <a:schemeClr val="dk1"/>
              </a:solidFill>
              <a:effectLst/>
              <a:latin typeface="+mn-lt"/>
              <a:ea typeface="+mn-ea"/>
              <a:cs typeface="+mn-cs"/>
            </a:rPr>
            <a:t>・</a:t>
          </a:r>
          <a:r>
            <a:rPr lang="ja-JP" altLang="ja-JP" sz="1600" b="1">
              <a:solidFill>
                <a:schemeClr val="dk1"/>
              </a:solidFill>
              <a:effectLst/>
              <a:latin typeface="+mn-lt"/>
              <a:ea typeface="+mn-ea"/>
              <a:cs typeface="+mn-cs"/>
            </a:rPr>
            <a:t>交付申請時と</a:t>
          </a:r>
          <a:r>
            <a:rPr lang="ja-JP" altLang="ja-JP" sz="1600" b="1" u="sng">
              <a:solidFill>
                <a:schemeClr val="dk1"/>
              </a:solidFill>
              <a:effectLst/>
              <a:latin typeface="+mn-lt"/>
              <a:ea typeface="+mn-ea"/>
              <a:cs typeface="+mn-cs"/>
            </a:rPr>
            <a:t>補助対象物品が大きく変更</a:t>
          </a:r>
          <a:r>
            <a:rPr lang="ja-JP" altLang="ja-JP" sz="1600" b="1">
              <a:solidFill>
                <a:schemeClr val="dk1"/>
              </a:solidFill>
              <a:effectLst/>
              <a:latin typeface="+mn-lt"/>
              <a:ea typeface="+mn-ea"/>
              <a:cs typeface="+mn-cs"/>
            </a:rPr>
            <a:t>となる場合や、</a:t>
          </a:r>
          <a:r>
            <a:rPr lang="ja-JP" altLang="en-US" sz="1600" b="1" u="sng">
              <a:solidFill>
                <a:schemeClr val="dk1"/>
              </a:solidFill>
              <a:effectLst/>
              <a:latin typeface="+mn-lt"/>
              <a:ea typeface="+mn-ea"/>
              <a:cs typeface="+mn-cs"/>
            </a:rPr>
            <a:t>交付決定額</a:t>
          </a:r>
          <a:r>
            <a:rPr lang="ja-JP" altLang="ja-JP" sz="1600" b="1" u="sng">
              <a:solidFill>
                <a:schemeClr val="dk1"/>
              </a:solidFill>
              <a:effectLst/>
              <a:latin typeface="+mn-lt"/>
              <a:ea typeface="+mn-ea"/>
              <a:cs typeface="+mn-cs"/>
            </a:rPr>
            <a:t>が２０％を超えて増減</a:t>
          </a:r>
          <a:r>
            <a:rPr lang="ja-JP" altLang="ja-JP" sz="1600" b="1">
              <a:solidFill>
                <a:schemeClr val="dk1"/>
              </a:solidFill>
              <a:effectLst/>
              <a:latin typeface="+mn-lt"/>
              <a:ea typeface="+mn-ea"/>
              <a:cs typeface="+mn-cs"/>
            </a:rPr>
            <a:t>する</a:t>
          </a:r>
          <a:endParaRPr lang="en-US" altLang="ja-JP" sz="16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場合については、</a:t>
          </a:r>
          <a:r>
            <a:rPr lang="ja-JP" altLang="ja-JP" sz="1600" b="1" u="dbl">
              <a:solidFill>
                <a:schemeClr val="dk1"/>
              </a:solidFill>
              <a:effectLst/>
              <a:latin typeface="+mn-lt"/>
              <a:ea typeface="+mn-ea"/>
              <a:cs typeface="+mn-cs"/>
            </a:rPr>
            <a:t>事業に取りかかるより先に「事業変更承認申請書（第２号様式（第</a:t>
          </a:r>
          <a:r>
            <a:rPr lang="ja-JP" altLang="en-US" sz="1600" b="1" u="dbl">
              <a:solidFill>
                <a:schemeClr val="dk1"/>
              </a:solidFill>
              <a:effectLst/>
              <a:latin typeface="+mn-lt"/>
              <a:ea typeface="+mn-ea"/>
              <a:cs typeface="+mn-cs"/>
            </a:rPr>
            <a:t>９</a:t>
          </a:r>
          <a:r>
            <a:rPr lang="ja-JP" altLang="ja-JP" sz="1600" b="1" u="dbl">
              <a:solidFill>
                <a:schemeClr val="dk1"/>
              </a:solidFill>
              <a:effectLst/>
              <a:latin typeface="+mn-lt"/>
              <a:ea typeface="+mn-ea"/>
              <a:cs typeface="+mn-cs"/>
            </a:rPr>
            <a:t>条関</a:t>
          </a:r>
          <a:endParaRPr lang="en-US" altLang="ja-JP" sz="1600" b="1" u="dbl">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u="dbl">
              <a:solidFill>
                <a:schemeClr val="dk1"/>
              </a:solidFill>
              <a:effectLst/>
              <a:latin typeface="+mn-lt"/>
              <a:ea typeface="+mn-ea"/>
              <a:cs typeface="+mn-cs"/>
            </a:rPr>
            <a:t>　</a:t>
          </a:r>
          <a:r>
            <a:rPr lang="ja-JP" altLang="ja-JP" sz="1600" b="1" u="dbl">
              <a:solidFill>
                <a:schemeClr val="dk1"/>
              </a:solidFill>
              <a:effectLst/>
              <a:latin typeface="+mn-lt"/>
              <a:ea typeface="+mn-ea"/>
              <a:cs typeface="+mn-cs"/>
            </a:rPr>
            <a:t>係））」の提出</a:t>
          </a:r>
          <a:r>
            <a:rPr lang="ja-JP" altLang="ja-JP" sz="1600" b="1">
              <a:solidFill>
                <a:schemeClr val="dk1"/>
              </a:solidFill>
              <a:effectLst/>
              <a:latin typeface="+mn-lt"/>
              <a:ea typeface="+mn-ea"/>
              <a:cs typeface="+mn-cs"/>
            </a:rPr>
            <a:t>をした上で、変更の承認を受けてください。</a:t>
          </a:r>
        </a:p>
        <a:p>
          <a:r>
            <a:rPr lang="ja-JP" altLang="ja-JP" sz="1600" b="1">
              <a:solidFill>
                <a:schemeClr val="dk1"/>
              </a:solidFill>
              <a:effectLst/>
              <a:latin typeface="+mn-lt"/>
              <a:ea typeface="+mn-ea"/>
              <a:cs typeface="+mn-cs"/>
            </a:rPr>
            <a:t>・上記の場合には当てはまらない軽微な変更については、「事業変更承認申請書」の提出の必要</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はありませんが、実績報告の提出時に、</a:t>
          </a:r>
          <a:r>
            <a:rPr lang="ja-JP" altLang="ja-JP" sz="1600" b="1" u="sng">
              <a:solidFill>
                <a:schemeClr val="dk1"/>
              </a:solidFill>
              <a:effectLst/>
              <a:latin typeface="+mn-lt"/>
              <a:ea typeface="+mn-ea"/>
              <a:cs typeface="+mn-cs"/>
            </a:rPr>
            <a:t>変更の理由について</a:t>
          </a:r>
          <a:r>
            <a:rPr lang="ja-JP" altLang="ja-JP" sz="1600" b="1" u="sng">
              <a:solidFill>
                <a:srgbClr val="FF0000"/>
              </a:solidFill>
              <a:effectLst/>
              <a:latin typeface="+mn-lt"/>
              <a:ea typeface="+mn-ea"/>
              <a:cs typeface="+mn-cs"/>
            </a:rPr>
            <a:t>「理由書（様式任意）」</a:t>
          </a:r>
          <a:r>
            <a:rPr lang="ja-JP" altLang="ja-JP" sz="1600" b="1" u="sng">
              <a:solidFill>
                <a:schemeClr val="dk1"/>
              </a:solidFill>
              <a:effectLst/>
              <a:latin typeface="+mn-lt"/>
              <a:ea typeface="+mn-ea"/>
              <a:cs typeface="+mn-cs"/>
            </a:rPr>
            <a:t>の提出</a:t>
          </a:r>
          <a:r>
            <a:rPr lang="ja-JP" altLang="ja-JP" sz="1600" b="1">
              <a:solidFill>
                <a:schemeClr val="dk1"/>
              </a:solidFill>
              <a:effectLst/>
              <a:latin typeface="+mn-lt"/>
              <a:ea typeface="+mn-ea"/>
              <a:cs typeface="+mn-cs"/>
            </a:rPr>
            <a:t>を</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お願いします。</a:t>
          </a:r>
        </a:p>
        <a:p>
          <a:r>
            <a:rPr lang="ja-JP" altLang="ja-JP" sz="1600" b="1">
              <a:solidFill>
                <a:schemeClr val="dk1"/>
              </a:solidFill>
              <a:effectLst/>
              <a:latin typeface="+mn-lt"/>
              <a:ea typeface="+mn-ea"/>
              <a:cs typeface="+mn-cs"/>
            </a:rPr>
            <a:t>・理由書を記載するにあたっては、</a:t>
          </a:r>
          <a:endParaRPr lang="en-US" altLang="ja-JP" sz="1600" b="1">
            <a:solidFill>
              <a:schemeClr val="dk1"/>
            </a:solidFill>
            <a:effectLst/>
            <a:latin typeface="+mn-lt"/>
            <a:ea typeface="+mn-ea"/>
            <a:cs typeface="+mn-cs"/>
          </a:endParaRPr>
        </a:p>
        <a:p>
          <a:r>
            <a:rPr lang="ja-JP" altLang="ja-JP" sz="1600" b="1" u="wavy">
              <a:solidFill>
                <a:schemeClr val="dk1"/>
              </a:solidFill>
              <a:effectLst/>
              <a:latin typeface="+mn-lt"/>
              <a:ea typeface="+mn-ea"/>
              <a:cs typeface="+mn-cs"/>
            </a:rPr>
            <a:t>「①どのような理由があって」、「②どの購入品目が」、「③何から何に変更になって（機種番号等も含む）」、「④事業費がいくらになったか」、「⑤交付決定額からいくら増減があったか」</a:t>
          </a:r>
          <a:r>
            <a:rPr lang="ja-JP" altLang="ja-JP" sz="1600" b="1">
              <a:solidFill>
                <a:schemeClr val="dk1"/>
              </a:solidFill>
              <a:effectLst/>
              <a:latin typeface="+mn-lt"/>
              <a:ea typeface="+mn-ea"/>
              <a:cs typeface="+mn-cs"/>
            </a:rPr>
            <a:t>を押さえた上で、具体的に記載してください。</a:t>
          </a:r>
        </a:p>
        <a:p>
          <a:r>
            <a:rPr lang="ja-JP" altLang="ja-JP" sz="1600" b="1">
              <a:solidFill>
                <a:srgbClr val="FF0000"/>
              </a:solidFill>
              <a:effectLst/>
              <a:latin typeface="+mn-lt"/>
              <a:ea typeface="+mn-ea"/>
              <a:cs typeface="+mn-cs"/>
            </a:rPr>
            <a:t>　</a:t>
          </a:r>
          <a:endParaRPr lang="en-US" altLang="ja-JP" sz="1600" b="1">
            <a:solidFill>
              <a:srgbClr val="FF0000"/>
            </a:solidFill>
            <a:effectLst/>
            <a:latin typeface="+mn-lt"/>
            <a:ea typeface="+mn-ea"/>
            <a:cs typeface="+mn-cs"/>
          </a:endParaRPr>
        </a:p>
        <a:p>
          <a:r>
            <a:rPr lang="ja-JP" altLang="ja-JP" sz="1600" b="1">
              <a:solidFill>
                <a:sysClr val="windowText" lastClr="000000"/>
              </a:solidFill>
              <a:effectLst/>
              <a:latin typeface="+mn-lt"/>
              <a:ea typeface="+mn-ea"/>
              <a:cs typeface="+mn-cs"/>
            </a:rPr>
            <a:t>・なお、変更の承認を経ずに、交付決定額を超える金額の実績報告を提出した場合は、</a:t>
          </a:r>
          <a:r>
            <a:rPr lang="ja-JP" altLang="ja-JP" sz="1600" b="1">
              <a:solidFill>
                <a:srgbClr val="FF0000"/>
              </a:solidFill>
              <a:effectLst/>
              <a:latin typeface="+mn-lt"/>
              <a:ea typeface="+mn-ea"/>
              <a:cs typeface="+mn-cs"/>
            </a:rPr>
            <a:t>交付決定</a:t>
          </a:r>
          <a:endParaRPr lang="en-US" altLang="ja-JP" sz="1600" b="1">
            <a:solidFill>
              <a:srgbClr val="FF0000"/>
            </a:solidFill>
            <a:effectLst/>
            <a:latin typeface="+mn-lt"/>
            <a:ea typeface="+mn-ea"/>
            <a:cs typeface="+mn-cs"/>
          </a:endParaRPr>
        </a:p>
        <a:p>
          <a:r>
            <a:rPr lang="ja-JP" altLang="en-US" sz="1600" b="1">
              <a:solidFill>
                <a:srgbClr val="FF0000"/>
              </a:solidFill>
              <a:effectLst/>
              <a:latin typeface="+mn-lt"/>
              <a:ea typeface="+mn-ea"/>
              <a:cs typeface="+mn-cs"/>
            </a:rPr>
            <a:t>　</a:t>
          </a:r>
          <a:r>
            <a:rPr lang="ja-JP" altLang="ja-JP" sz="1600" b="1">
              <a:solidFill>
                <a:srgbClr val="FF0000"/>
              </a:solidFill>
              <a:effectLst/>
              <a:latin typeface="+mn-lt"/>
              <a:ea typeface="+mn-ea"/>
              <a:cs typeface="+mn-cs"/>
            </a:rPr>
            <a:t>額が上限となり、増額分については自己負担</a:t>
          </a:r>
          <a:r>
            <a:rPr lang="ja-JP" altLang="ja-JP" sz="1600" b="1">
              <a:solidFill>
                <a:sysClr val="windowText" lastClr="000000"/>
              </a:solidFill>
              <a:effectLst/>
              <a:latin typeface="+mn-lt"/>
              <a:ea typeface="+mn-ea"/>
              <a:cs typeface="+mn-cs"/>
            </a:rPr>
            <a:t>となりますのでご注意ください。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8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27</xdr:col>
      <xdr:colOff>429682</xdr:colOff>
      <xdr:row>21</xdr:row>
      <xdr:rowOff>140757</xdr:rowOff>
    </xdr:from>
    <xdr:to>
      <xdr:col>35</xdr:col>
      <xdr:colOff>190500</xdr:colOff>
      <xdr:row>27</xdr:row>
      <xdr:rowOff>148167</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0780182" y="6130924"/>
          <a:ext cx="5010151" cy="1510243"/>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pPr algn="l"/>
          <a:r>
            <a:rPr kumimoji="1" lang="ja-JP" altLang="en-US" sz="1800" b="1">
              <a:solidFill>
                <a:srgbClr val="FF0000"/>
              </a:solidFill>
            </a:rPr>
            <a:t>例：１　介護ソフト「○○○」のリース中止</a:t>
          </a:r>
          <a:endParaRPr kumimoji="1" lang="en-US" altLang="ja-JP" sz="1800" b="1">
            <a:solidFill>
              <a:srgbClr val="FF0000"/>
            </a:solidFill>
          </a:endParaRPr>
        </a:p>
        <a:p>
          <a:pPr algn="l"/>
          <a:r>
            <a:rPr kumimoji="1" lang="ja-JP" altLang="en-US" sz="1800" b="1">
              <a:solidFill>
                <a:srgbClr val="FF0000"/>
              </a:solidFill>
            </a:rPr>
            <a:t>　　２　導入時期を来年度以降に延期したため</a:t>
          </a:r>
        </a:p>
      </xdr:txBody>
    </xdr:sp>
    <xdr:clientData/>
  </xdr:twoCellAnchor>
  <xdr:twoCellAnchor>
    <xdr:from>
      <xdr:col>27</xdr:col>
      <xdr:colOff>333375</xdr:colOff>
      <xdr:row>8</xdr:row>
      <xdr:rowOff>47625</xdr:rowOff>
    </xdr:from>
    <xdr:to>
      <xdr:col>33</xdr:col>
      <xdr:colOff>425450</xdr:colOff>
      <xdr:row>11</xdr:row>
      <xdr:rowOff>591607</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0763250" y="1838325"/>
          <a:ext cx="4035425" cy="1382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26</xdr:col>
      <xdr:colOff>285750</xdr:colOff>
      <xdr:row>8</xdr:row>
      <xdr:rowOff>19049</xdr:rowOff>
    </xdr:from>
    <xdr:to>
      <xdr:col>27</xdr:col>
      <xdr:colOff>191558</xdr:colOff>
      <xdr:row>12</xdr:row>
      <xdr:rowOff>10582</xdr:rowOff>
    </xdr:to>
    <xdr:sp macro="" textlink="">
      <xdr:nvSpPr>
        <xdr:cNvPr id="4" name="右中かっこ 3">
          <a:extLst>
            <a:ext uri="{FF2B5EF4-FFF2-40B4-BE49-F238E27FC236}">
              <a16:creationId xmlns:a16="http://schemas.microsoft.com/office/drawing/2014/main" id="{00000000-0008-0000-0B00-000004000000}"/>
            </a:ext>
          </a:extLst>
        </xdr:cNvPr>
        <xdr:cNvSpPr/>
      </xdr:nvSpPr>
      <xdr:spPr>
        <a:xfrm>
          <a:off x="10058400" y="1809749"/>
          <a:ext cx="563033" cy="1439333"/>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370417</xdr:colOff>
      <xdr:row>14</xdr:row>
      <xdr:rowOff>158750</xdr:rowOff>
    </xdr:from>
    <xdr:to>
      <xdr:col>27</xdr:col>
      <xdr:colOff>276225</xdr:colOff>
      <xdr:row>34</xdr:row>
      <xdr:rowOff>204259</xdr:rowOff>
    </xdr:to>
    <xdr:sp macro="" textlink="">
      <xdr:nvSpPr>
        <xdr:cNvPr id="5" name="右中かっこ 4">
          <a:extLst>
            <a:ext uri="{FF2B5EF4-FFF2-40B4-BE49-F238E27FC236}">
              <a16:creationId xmlns:a16="http://schemas.microsoft.com/office/drawing/2014/main" id="{00000000-0008-0000-0B00-000005000000}"/>
            </a:ext>
          </a:extLst>
        </xdr:cNvPr>
        <xdr:cNvSpPr/>
      </xdr:nvSpPr>
      <xdr:spPr>
        <a:xfrm>
          <a:off x="10064750" y="4000500"/>
          <a:ext cx="561975" cy="5697009"/>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10584</xdr:colOff>
      <xdr:row>8</xdr:row>
      <xdr:rowOff>60325</xdr:rowOff>
    </xdr:from>
    <xdr:to>
      <xdr:col>33</xdr:col>
      <xdr:colOff>96309</xdr:colOff>
      <xdr:row>12</xdr:row>
      <xdr:rowOff>14816</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10526184" y="2098675"/>
          <a:ext cx="4200525" cy="141181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twoCellAnchor>
    <xdr:from>
      <xdr:col>25</xdr:col>
      <xdr:colOff>618066</xdr:colOff>
      <xdr:row>8</xdr:row>
      <xdr:rowOff>95250</xdr:rowOff>
    </xdr:from>
    <xdr:to>
      <xdr:col>26</xdr:col>
      <xdr:colOff>530225</xdr:colOff>
      <xdr:row>11</xdr:row>
      <xdr:rowOff>564092</xdr:rowOff>
    </xdr:to>
    <xdr:sp macro="" textlink="">
      <xdr:nvSpPr>
        <xdr:cNvPr id="3" name="右中かっこ 2">
          <a:extLst>
            <a:ext uri="{FF2B5EF4-FFF2-40B4-BE49-F238E27FC236}">
              <a16:creationId xmlns:a16="http://schemas.microsoft.com/office/drawing/2014/main" id="{00000000-0008-0000-0C00-000003000000}"/>
            </a:ext>
          </a:extLst>
        </xdr:cNvPr>
        <xdr:cNvSpPr/>
      </xdr:nvSpPr>
      <xdr:spPr>
        <a:xfrm>
          <a:off x="9762066" y="2133600"/>
          <a:ext cx="597959" cy="1316567"/>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13</xdr:row>
      <xdr:rowOff>123826</xdr:rowOff>
    </xdr:from>
    <xdr:to>
      <xdr:col>31</xdr:col>
      <xdr:colOff>78316</xdr:colOff>
      <xdr:row>16</xdr:row>
      <xdr:rowOff>179917</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9066742" y="3859743"/>
          <a:ext cx="3986741" cy="1326091"/>
        </a:xfrm>
        <a:prstGeom prst="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要入力</a:t>
          </a:r>
          <a:endParaRPr kumimoji="1" lang="en-US" altLang="ja-JP" sz="1800" b="1">
            <a:solidFill>
              <a:srgbClr val="FF0000"/>
            </a:solidFill>
          </a:endParaRPr>
        </a:p>
        <a:p>
          <a:pPr algn="l"/>
          <a:r>
            <a:rPr kumimoji="1" lang="ja-JP" altLang="en-US" sz="1800" b="1"/>
            <a:t>交付決定通知書を参照のうえ入力すること</a:t>
          </a:r>
          <a:endParaRPr kumimoji="1" lang="en-US" altLang="ja-JP" sz="1800" b="1"/>
        </a:p>
      </xdr:txBody>
    </xdr:sp>
    <xdr:clientData/>
  </xdr:twoCellAnchor>
  <xdr:twoCellAnchor>
    <xdr:from>
      <xdr:col>23</xdr:col>
      <xdr:colOff>342900</xdr:colOff>
      <xdr:row>14</xdr:row>
      <xdr:rowOff>84666</xdr:rowOff>
    </xdr:from>
    <xdr:to>
      <xdr:col>24</xdr:col>
      <xdr:colOff>568325</xdr:colOff>
      <xdr:row>16</xdr:row>
      <xdr:rowOff>87841</xdr:rowOff>
    </xdr:to>
    <xdr:sp macro="" textlink="">
      <xdr:nvSpPr>
        <xdr:cNvPr id="5" name="右中かっこ 4">
          <a:extLst>
            <a:ext uri="{FF2B5EF4-FFF2-40B4-BE49-F238E27FC236}">
              <a16:creationId xmlns:a16="http://schemas.microsoft.com/office/drawing/2014/main" id="{00000000-0008-0000-0C00-000005000000}"/>
            </a:ext>
          </a:extLst>
        </xdr:cNvPr>
        <xdr:cNvSpPr/>
      </xdr:nvSpPr>
      <xdr:spPr>
        <a:xfrm>
          <a:off x="8375650" y="4106333"/>
          <a:ext cx="574675" cy="9874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34925</xdr:colOff>
      <xdr:row>18</xdr:row>
      <xdr:rowOff>39158</xdr:rowOff>
    </xdr:from>
    <xdr:to>
      <xdr:col>31</xdr:col>
      <xdr:colOff>114300</xdr:colOff>
      <xdr:row>23</xdr:row>
      <xdr:rowOff>182032</xdr:rowOff>
    </xdr:to>
    <xdr:sp macro="" textlink="">
      <xdr:nvSpPr>
        <xdr:cNvPr id="6" name="正方形/長方形 5">
          <a:extLst>
            <a:ext uri="{FF2B5EF4-FFF2-40B4-BE49-F238E27FC236}">
              <a16:creationId xmlns:a16="http://schemas.microsoft.com/office/drawing/2014/main" id="{00000000-0008-0000-0C00-000006000000}"/>
            </a:ext>
          </a:extLst>
        </xdr:cNvPr>
        <xdr:cNvSpPr/>
      </xdr:nvSpPr>
      <xdr:spPr>
        <a:xfrm>
          <a:off x="9073092" y="5510741"/>
          <a:ext cx="4016375" cy="141287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実績報告額調書（合計）から自動で転記される</a:t>
          </a:r>
          <a:endParaRPr kumimoji="1" lang="en-US" altLang="ja-JP" sz="1800" b="1"/>
        </a:p>
      </xdr:txBody>
    </xdr:sp>
    <xdr:clientData/>
  </xdr:twoCellAnchor>
  <xdr:twoCellAnchor>
    <xdr:from>
      <xdr:col>24</xdr:col>
      <xdr:colOff>46567</xdr:colOff>
      <xdr:row>20</xdr:row>
      <xdr:rowOff>105833</xdr:rowOff>
    </xdr:from>
    <xdr:to>
      <xdr:col>25</xdr:col>
      <xdr:colOff>21166</xdr:colOff>
      <xdr:row>20</xdr:row>
      <xdr:rowOff>105833</xdr:rowOff>
    </xdr:to>
    <xdr:cxnSp macro="">
      <xdr:nvCxnSpPr>
        <xdr:cNvPr id="14" name="直線矢印コネクタ 13">
          <a:extLst>
            <a:ext uri="{FF2B5EF4-FFF2-40B4-BE49-F238E27FC236}">
              <a16:creationId xmlns:a16="http://schemas.microsoft.com/office/drawing/2014/main" id="{00000000-0008-0000-0C00-00000E000000}"/>
            </a:ext>
          </a:extLst>
        </xdr:cNvPr>
        <xdr:cNvCxnSpPr/>
      </xdr:nvCxnSpPr>
      <xdr:spPr>
        <a:xfrm>
          <a:off x="8428567" y="6043083"/>
          <a:ext cx="630766" cy="0"/>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36512</xdr:colOff>
      <xdr:row>13</xdr:row>
      <xdr:rowOff>12699</xdr:rowOff>
    </xdr:from>
    <xdr:to>
      <xdr:col>5</xdr:col>
      <xdr:colOff>601662</xdr:colOff>
      <xdr:row>28</xdr:row>
      <xdr:rowOff>55561</xdr:rowOff>
    </xdr:to>
    <xdr:sp macro="" textlink="">
      <xdr:nvSpPr>
        <xdr:cNvPr id="2" name="右中かっこ 1">
          <a:extLst>
            <a:ext uri="{FF2B5EF4-FFF2-40B4-BE49-F238E27FC236}">
              <a16:creationId xmlns:a16="http://schemas.microsoft.com/office/drawing/2014/main" id="{00000000-0008-0000-0D00-000002000000}"/>
            </a:ext>
          </a:extLst>
        </xdr:cNvPr>
        <xdr:cNvSpPr/>
      </xdr:nvSpPr>
      <xdr:spPr>
        <a:xfrm>
          <a:off x="13260387" y="3925887"/>
          <a:ext cx="565150" cy="3678237"/>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18</xdr:row>
      <xdr:rowOff>28575</xdr:rowOff>
    </xdr:from>
    <xdr:to>
      <xdr:col>13</xdr:col>
      <xdr:colOff>144463</xdr:colOff>
      <xdr:row>24</xdr:row>
      <xdr:rowOff>29632</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2468225" y="5029200"/>
          <a:ext cx="4659313" cy="137265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各経費所要額調書及び各実績報告額調から自動で転記される</a:t>
          </a:r>
          <a:endParaRPr kumimoji="1" lang="en-US" altLang="ja-JP" sz="1800" b="1"/>
        </a:p>
      </xdr:txBody>
    </xdr:sp>
    <xdr:clientData/>
  </xdr:twoCellAnchor>
  <xdr:twoCellAnchor>
    <xdr:from>
      <xdr:col>5</xdr:col>
      <xdr:colOff>57150</xdr:colOff>
      <xdr:row>3</xdr:row>
      <xdr:rowOff>171450</xdr:rowOff>
    </xdr:from>
    <xdr:to>
      <xdr:col>5</xdr:col>
      <xdr:colOff>615950</xdr:colOff>
      <xdr:row>9</xdr:row>
      <xdr:rowOff>95250</xdr:rowOff>
    </xdr:to>
    <xdr:sp macro="" textlink="">
      <xdr:nvSpPr>
        <xdr:cNvPr id="6" name="右中かっこ 5">
          <a:extLst>
            <a:ext uri="{FF2B5EF4-FFF2-40B4-BE49-F238E27FC236}">
              <a16:creationId xmlns:a16="http://schemas.microsoft.com/office/drawing/2014/main" id="{00000000-0008-0000-0D00-000006000000}"/>
            </a:ext>
          </a:extLst>
        </xdr:cNvPr>
        <xdr:cNvSpPr/>
      </xdr:nvSpPr>
      <xdr:spPr>
        <a:xfrm>
          <a:off x="11782425" y="990600"/>
          <a:ext cx="558800" cy="178117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638175</xdr:colOff>
      <xdr:row>4</xdr:row>
      <xdr:rowOff>47625</xdr:rowOff>
    </xdr:from>
    <xdr:to>
      <xdr:col>13</xdr:col>
      <xdr:colOff>533400</xdr:colOff>
      <xdr:row>8</xdr:row>
      <xdr:rowOff>152400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2363450" y="1104900"/>
          <a:ext cx="5153025" cy="10572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b="1">
              <a:solidFill>
                <a:srgbClr val="FF0000"/>
              </a:solidFill>
            </a:rPr>
            <a:t>入力不要</a:t>
          </a:r>
          <a:endParaRPr kumimoji="1" lang="en-US" altLang="ja-JP" sz="1800" b="1">
            <a:solidFill>
              <a:srgbClr val="FF0000"/>
            </a:solidFill>
          </a:endParaRPr>
        </a:p>
        <a:p>
          <a:pPr algn="l"/>
          <a:r>
            <a:rPr kumimoji="1" lang="ja-JP" altLang="en-US" sz="1800" b="1"/>
            <a:t>経費所要額調書（合計）から自動で転記される</a:t>
          </a:r>
          <a:endParaRPr kumimoji="1" lang="en-US" altLang="ja-JP" sz="1800" b="1"/>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echno-tais.jp/ServiceWelfareGoodsList.php" TargetMode="External"/><Relationship Id="rId1" Type="http://schemas.openxmlformats.org/officeDocument/2006/relationships/hyperlink" Target="https://www.techno-tais.jp/ServiceWelfareGoodsList.ph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5.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C135-4691-4AA4-98C1-87344004D75E}">
  <sheetPr codeName="Sheet1">
    <tabColor rgb="FFFF0000"/>
    <pageSetUpPr fitToPage="1"/>
  </sheetPr>
  <dimension ref="A1:AF49"/>
  <sheetViews>
    <sheetView tabSelected="1" zoomScaleNormal="100" workbookViewId="0">
      <selection activeCell="E5" sqref="E5"/>
    </sheetView>
  </sheetViews>
  <sheetFormatPr defaultRowHeight="18.75"/>
  <sheetData>
    <row r="1" spans="1:20" ht="33">
      <c r="A1" s="70" t="s">
        <v>0</v>
      </c>
      <c r="B1" s="71"/>
      <c r="C1" s="71"/>
      <c r="D1" s="71"/>
      <c r="E1" s="71"/>
      <c r="F1" s="71"/>
    </row>
    <row r="3" spans="1:20" ht="24">
      <c r="A3" s="43" t="s">
        <v>469</v>
      </c>
    </row>
    <row r="4" spans="1:20" ht="24">
      <c r="A4" s="43" t="s">
        <v>1</v>
      </c>
    </row>
    <row r="5" spans="1:20" ht="24">
      <c r="A5" s="42"/>
    </row>
    <row r="7" spans="1:20" ht="24">
      <c r="A7" s="44" t="s">
        <v>2</v>
      </c>
    </row>
    <row r="8" spans="1:20" ht="24">
      <c r="A8" s="44" t="s">
        <v>498</v>
      </c>
    </row>
    <row r="9" spans="1:20" ht="24">
      <c r="A9" s="44" t="s">
        <v>3</v>
      </c>
    </row>
    <row r="11" spans="1:20" ht="24">
      <c r="A11" s="44" t="s">
        <v>4</v>
      </c>
    </row>
    <row r="12" spans="1:20" ht="24">
      <c r="A12" s="72" t="s">
        <v>5</v>
      </c>
      <c r="B12" s="44"/>
    </row>
    <row r="13" spans="1:20" ht="24">
      <c r="A13" s="73" t="s">
        <v>6</v>
      </c>
      <c r="B13" s="44"/>
      <c r="C13" s="44"/>
      <c r="D13" s="44"/>
      <c r="E13" s="44"/>
      <c r="F13" s="44"/>
      <c r="G13" s="44"/>
      <c r="H13" s="44"/>
      <c r="I13" s="44"/>
      <c r="J13" s="156" t="s">
        <v>7</v>
      </c>
      <c r="K13" s="45"/>
      <c r="L13" s="45"/>
      <c r="N13" s="42"/>
      <c r="O13" s="42"/>
      <c r="P13" s="42"/>
      <c r="Q13" s="42"/>
      <c r="R13" s="42"/>
      <c r="S13" s="42"/>
      <c r="T13" s="42"/>
    </row>
    <row r="14" spans="1:20" ht="24">
      <c r="A14" s="44" t="s">
        <v>8</v>
      </c>
      <c r="B14" s="44"/>
    </row>
    <row r="15" spans="1:20" ht="24">
      <c r="A15" s="72" t="s">
        <v>9</v>
      </c>
    </row>
    <row r="16" spans="1:20" ht="24">
      <c r="A16" s="44"/>
      <c r="B16" s="74" t="s">
        <v>10</v>
      </c>
      <c r="C16" s="75"/>
      <c r="D16" s="75"/>
      <c r="E16" s="75"/>
      <c r="F16" s="75"/>
      <c r="G16" s="75"/>
      <c r="H16" s="75"/>
    </row>
    <row r="17" spans="1:32" ht="24">
      <c r="A17" s="44"/>
      <c r="B17" s="76" t="s">
        <v>11</v>
      </c>
      <c r="C17" s="77"/>
      <c r="D17" s="77"/>
      <c r="E17" s="77"/>
      <c r="F17" s="77"/>
      <c r="G17" s="77"/>
      <c r="H17" s="77"/>
    </row>
    <row r="18" spans="1:32" ht="24">
      <c r="A18" s="44"/>
      <c r="B18" s="78" t="s">
        <v>12</v>
      </c>
      <c r="C18" s="79"/>
      <c r="D18" s="79"/>
      <c r="E18" s="79"/>
      <c r="F18" s="79"/>
      <c r="G18" s="79"/>
      <c r="H18" s="79"/>
    </row>
    <row r="19" spans="1:32" ht="24">
      <c r="A19" s="44" t="s">
        <v>13</v>
      </c>
    </row>
    <row r="20" spans="1:32" ht="24">
      <c r="A20" s="44" t="s">
        <v>14</v>
      </c>
    </row>
    <row r="21" spans="1:32" ht="24">
      <c r="A21" s="44" t="s">
        <v>15</v>
      </c>
    </row>
    <row r="22" spans="1:32" ht="24">
      <c r="A22" s="42" t="s">
        <v>16</v>
      </c>
    </row>
    <row r="23" spans="1:32" ht="33" customHeight="1">
      <c r="A23" s="45" t="s">
        <v>17</v>
      </c>
      <c r="B23" s="81"/>
      <c r="C23" s="81"/>
    </row>
    <row r="24" spans="1:32" ht="20.100000000000001" customHeight="1">
      <c r="A24" s="155" t="s">
        <v>18</v>
      </c>
      <c r="B24" s="81"/>
      <c r="C24" s="81" t="s">
        <v>19</v>
      </c>
    </row>
    <row r="25" spans="1:32" ht="20.100000000000001" customHeight="1">
      <c r="A25" s="80"/>
      <c r="B25" s="81"/>
      <c r="C25" s="81"/>
    </row>
    <row r="26" spans="1:32" ht="20.100000000000001" customHeight="1">
      <c r="A26" s="141" t="s">
        <v>20</v>
      </c>
      <c r="B26" s="81"/>
      <c r="C26" s="81"/>
    </row>
    <row r="27" spans="1:32" ht="20.100000000000001" customHeight="1">
      <c r="A27" s="141" t="s">
        <v>21</v>
      </c>
      <c r="B27" s="81"/>
      <c r="C27" s="81"/>
      <c r="L27" s="73" t="s">
        <v>22</v>
      </c>
      <c r="W27" s="73" t="s">
        <v>23</v>
      </c>
    </row>
    <row r="28" spans="1:32" ht="20.100000000000001" customHeight="1">
      <c r="A28" s="147">
        <v>1</v>
      </c>
      <c r="B28" s="148" t="s">
        <v>24</v>
      </c>
      <c r="C28" s="149"/>
      <c r="D28" s="150"/>
      <c r="E28" s="150"/>
      <c r="F28" s="150"/>
      <c r="G28" s="150"/>
      <c r="H28" s="150"/>
      <c r="I28" s="151"/>
      <c r="J28" s="151"/>
      <c r="L28" s="147">
        <v>1</v>
      </c>
      <c r="M28" s="148" t="s">
        <v>25</v>
      </c>
      <c r="N28" s="149"/>
      <c r="O28" s="150"/>
      <c r="P28" s="150"/>
      <c r="Q28" s="150"/>
      <c r="R28" s="150"/>
      <c r="S28" s="150"/>
      <c r="T28" s="151"/>
      <c r="U28" s="151"/>
      <c r="W28" s="147">
        <v>1</v>
      </c>
      <c r="X28" s="148" t="s">
        <v>26</v>
      </c>
      <c r="Y28" s="148"/>
      <c r="Z28" s="150"/>
      <c r="AA28" s="150"/>
      <c r="AB28" s="150"/>
      <c r="AC28" s="150"/>
      <c r="AD28" s="150"/>
      <c r="AE28" s="151"/>
      <c r="AF28" s="151"/>
    </row>
    <row r="29" spans="1:32" ht="20.100000000000001" customHeight="1">
      <c r="A29" s="147"/>
      <c r="B29" s="148" t="s">
        <v>27</v>
      </c>
      <c r="C29" s="149"/>
      <c r="D29" s="150"/>
      <c r="E29" s="150"/>
      <c r="F29" s="150"/>
      <c r="G29" s="150"/>
      <c r="H29" s="150"/>
      <c r="I29" s="151"/>
      <c r="J29" s="151"/>
      <c r="L29" s="147"/>
      <c r="M29" s="154" t="s">
        <v>27</v>
      </c>
      <c r="N29" s="149"/>
      <c r="O29" s="150"/>
      <c r="P29" s="150"/>
      <c r="Q29" s="150"/>
      <c r="R29" s="150"/>
      <c r="S29" s="150"/>
      <c r="T29" s="151"/>
      <c r="U29" s="151"/>
      <c r="W29" s="147"/>
      <c r="X29" s="148" t="s">
        <v>27</v>
      </c>
      <c r="Y29" s="149"/>
      <c r="Z29" s="150"/>
      <c r="AA29" s="150"/>
      <c r="AB29" s="150"/>
      <c r="AC29" s="150"/>
      <c r="AD29" s="150"/>
      <c r="AE29" s="151"/>
      <c r="AF29" s="151"/>
    </row>
    <row r="30" spans="1:32" ht="20.100000000000001" customHeight="1">
      <c r="A30" s="147">
        <v>2</v>
      </c>
      <c r="B30" s="148" t="s">
        <v>28</v>
      </c>
      <c r="C30" s="148"/>
      <c r="D30" s="150"/>
      <c r="E30" s="150"/>
      <c r="F30" s="150"/>
      <c r="G30" s="150"/>
      <c r="H30" s="150"/>
      <c r="I30" s="151"/>
      <c r="J30" s="151"/>
      <c r="L30" s="147">
        <v>2</v>
      </c>
      <c r="M30" s="148" t="s">
        <v>29</v>
      </c>
      <c r="N30" s="148"/>
      <c r="O30" s="150"/>
      <c r="P30" s="150"/>
      <c r="Q30" s="150"/>
      <c r="R30" s="150"/>
      <c r="S30" s="150"/>
      <c r="T30" s="151"/>
      <c r="U30" s="151"/>
      <c r="W30" s="147">
        <v>2</v>
      </c>
      <c r="X30" s="148" t="s">
        <v>30</v>
      </c>
      <c r="Y30" s="149"/>
      <c r="Z30" s="150"/>
      <c r="AA30" s="150"/>
      <c r="AB30" s="150"/>
      <c r="AC30" s="150"/>
      <c r="AD30" s="150"/>
      <c r="AE30" s="151"/>
      <c r="AF30" s="151"/>
    </row>
    <row r="31" spans="1:32" ht="20.100000000000001" customHeight="1">
      <c r="A31" s="147"/>
      <c r="B31" s="148" t="s">
        <v>27</v>
      </c>
      <c r="C31" s="149"/>
      <c r="D31" s="150"/>
      <c r="E31" s="150"/>
      <c r="F31" s="150"/>
      <c r="G31" s="150"/>
      <c r="H31" s="150"/>
      <c r="I31" s="151"/>
      <c r="J31" s="151"/>
      <c r="L31" s="147"/>
      <c r="M31" s="148" t="s">
        <v>27</v>
      </c>
      <c r="N31" s="149"/>
      <c r="O31" s="150"/>
      <c r="P31" s="150"/>
      <c r="Q31" s="150"/>
      <c r="R31" s="150"/>
      <c r="S31" s="150"/>
      <c r="T31" s="151"/>
      <c r="U31" s="151"/>
      <c r="W31" s="147"/>
      <c r="X31" s="148" t="s">
        <v>27</v>
      </c>
      <c r="Y31" s="149"/>
      <c r="Z31" s="150"/>
      <c r="AA31" s="150"/>
      <c r="AB31" s="150"/>
      <c r="AC31" s="150"/>
      <c r="AD31" s="150"/>
      <c r="AE31" s="151"/>
      <c r="AF31" s="151"/>
    </row>
    <row r="32" spans="1:32" ht="20.100000000000001" customHeight="1">
      <c r="A32" s="147">
        <v>3</v>
      </c>
      <c r="B32" s="148" t="s">
        <v>31</v>
      </c>
      <c r="C32" s="149"/>
      <c r="D32" s="150"/>
      <c r="E32" s="150"/>
      <c r="F32" s="150"/>
      <c r="G32" s="150"/>
      <c r="H32" s="150"/>
      <c r="I32" s="151"/>
      <c r="J32" s="151"/>
      <c r="L32" s="147">
        <v>3</v>
      </c>
      <c r="M32" s="148" t="s">
        <v>32</v>
      </c>
      <c r="N32" s="149"/>
      <c r="O32" s="150"/>
      <c r="P32" s="150"/>
      <c r="Q32" s="150"/>
      <c r="R32" s="150"/>
      <c r="S32" s="150"/>
      <c r="T32" s="151"/>
      <c r="U32" s="151"/>
      <c r="W32" s="147">
        <v>3</v>
      </c>
      <c r="X32" s="148" t="s">
        <v>33</v>
      </c>
      <c r="Y32" s="149"/>
      <c r="Z32" s="150"/>
      <c r="AA32" s="150"/>
      <c r="AB32" s="150"/>
      <c r="AC32" s="150"/>
      <c r="AD32" s="150"/>
      <c r="AE32" s="151"/>
      <c r="AF32" s="151"/>
    </row>
    <row r="33" spans="1:32" ht="20.100000000000001" customHeight="1">
      <c r="A33" s="147"/>
      <c r="B33" s="148" t="s">
        <v>27</v>
      </c>
      <c r="C33" s="149"/>
      <c r="D33" s="150"/>
      <c r="E33" s="150"/>
      <c r="F33" s="150"/>
      <c r="G33" s="150"/>
      <c r="H33" s="150"/>
      <c r="I33" s="151"/>
      <c r="J33" s="151"/>
      <c r="L33" s="147"/>
      <c r="M33" s="148" t="s">
        <v>27</v>
      </c>
      <c r="N33" s="149"/>
      <c r="O33" s="150"/>
      <c r="P33" s="150"/>
      <c r="Q33" s="150"/>
      <c r="R33" s="150"/>
      <c r="S33" s="150"/>
      <c r="T33" s="151"/>
      <c r="U33" s="151"/>
      <c r="W33" s="157" t="s">
        <v>36</v>
      </c>
      <c r="X33" s="158"/>
      <c r="Y33" s="158"/>
      <c r="Z33" s="158"/>
      <c r="AA33" s="158"/>
      <c r="AB33" s="158"/>
      <c r="AC33" s="158"/>
      <c r="AD33" s="158"/>
      <c r="AE33" s="158"/>
      <c r="AF33" s="158"/>
    </row>
    <row r="34" spans="1:32" ht="20.100000000000001" customHeight="1">
      <c r="A34" s="147">
        <v>4</v>
      </c>
      <c r="B34" s="148" t="s">
        <v>34</v>
      </c>
      <c r="C34" s="149"/>
      <c r="D34" s="150"/>
      <c r="E34" s="150"/>
      <c r="F34" s="150"/>
      <c r="G34" s="150"/>
      <c r="H34" s="150"/>
      <c r="I34" s="152"/>
      <c r="J34" s="152"/>
      <c r="K34" s="42"/>
      <c r="L34" s="147">
        <v>4</v>
      </c>
      <c r="M34" s="148" t="s">
        <v>35</v>
      </c>
      <c r="N34" s="149"/>
      <c r="O34" s="150"/>
      <c r="P34" s="150"/>
      <c r="Q34" s="150"/>
      <c r="R34" s="150"/>
      <c r="S34" s="150"/>
      <c r="T34" s="151"/>
      <c r="U34" s="151"/>
      <c r="W34" s="157" t="s">
        <v>38</v>
      </c>
      <c r="X34" s="158"/>
      <c r="Y34" s="158"/>
      <c r="Z34" s="158"/>
      <c r="AA34" s="158"/>
      <c r="AB34" s="158"/>
      <c r="AC34" s="158"/>
      <c r="AD34" s="158"/>
      <c r="AE34" s="158"/>
      <c r="AF34" s="158"/>
    </row>
    <row r="35" spans="1:32" ht="20.100000000000001" customHeight="1">
      <c r="A35" s="153" t="s">
        <v>37</v>
      </c>
      <c r="B35" s="148" t="s">
        <v>27</v>
      </c>
      <c r="C35" s="149"/>
      <c r="D35" s="150"/>
      <c r="E35" s="150"/>
      <c r="F35" s="150"/>
      <c r="G35" s="150"/>
      <c r="H35" s="150"/>
      <c r="I35" s="151"/>
      <c r="J35" s="151"/>
      <c r="L35" s="143"/>
      <c r="M35" s="144"/>
      <c r="N35" s="145"/>
      <c r="O35" s="146"/>
      <c r="P35" s="146"/>
      <c r="Q35" s="146"/>
      <c r="R35" s="146"/>
      <c r="S35" s="146"/>
    </row>
    <row r="36" spans="1:32" ht="20.100000000000001" customHeight="1">
      <c r="A36" s="147">
        <v>5</v>
      </c>
      <c r="B36" s="148" t="s">
        <v>39</v>
      </c>
      <c r="C36" s="149"/>
      <c r="D36" s="150"/>
      <c r="E36" s="150"/>
      <c r="F36" s="150"/>
      <c r="G36" s="150"/>
      <c r="H36" s="150"/>
      <c r="I36" s="151"/>
      <c r="J36" s="151"/>
      <c r="L36" s="143"/>
      <c r="M36" s="144"/>
      <c r="N36" s="145"/>
      <c r="O36" s="146"/>
      <c r="P36" s="146"/>
      <c r="Q36" s="146"/>
      <c r="R36" s="146"/>
      <c r="S36" s="146"/>
    </row>
    <row r="37" spans="1:32" ht="20.100000000000001" customHeight="1">
      <c r="A37" s="153" t="s">
        <v>40</v>
      </c>
      <c r="B37" s="148"/>
      <c r="C37" s="149"/>
      <c r="D37" s="150"/>
      <c r="E37" s="150"/>
      <c r="F37" s="150"/>
      <c r="G37" s="150"/>
      <c r="H37" s="150"/>
      <c r="I37" s="151"/>
      <c r="J37" s="151"/>
      <c r="L37" s="143"/>
      <c r="M37" s="144"/>
      <c r="N37" s="145"/>
      <c r="O37" s="146"/>
      <c r="P37" s="146"/>
      <c r="Q37" s="146"/>
      <c r="R37" s="146"/>
      <c r="S37" s="146"/>
    </row>
    <row r="38" spans="1:32">
      <c r="A38" s="80"/>
      <c r="B38" s="142"/>
    </row>
    <row r="39" spans="1:32" ht="24">
      <c r="A39" s="44" t="s">
        <v>41</v>
      </c>
    </row>
    <row r="40" spans="1:32" ht="24">
      <c r="A40" s="44" t="s">
        <v>42</v>
      </c>
    </row>
    <row r="41" spans="1:32" ht="24">
      <c r="A41" s="44" t="s">
        <v>43</v>
      </c>
    </row>
    <row r="42" spans="1:32" ht="24">
      <c r="A42" s="44" t="s">
        <v>44</v>
      </c>
    </row>
    <row r="43" spans="1:32" ht="33">
      <c r="A43" s="44" t="s">
        <v>45</v>
      </c>
    </row>
    <row r="44" spans="1:32" ht="24">
      <c r="A44" s="44" t="s">
        <v>46</v>
      </c>
    </row>
    <row r="45" spans="1:32" ht="24">
      <c r="A45" s="44" t="s">
        <v>487</v>
      </c>
    </row>
    <row r="47" spans="1:32" ht="24">
      <c r="A47" s="42" t="s">
        <v>47</v>
      </c>
    </row>
    <row r="48" spans="1:32" ht="24">
      <c r="A48" s="42" t="s">
        <v>470</v>
      </c>
    </row>
    <row r="49" spans="1:1" ht="24">
      <c r="A49" s="42" t="s">
        <v>471</v>
      </c>
    </row>
  </sheetData>
  <phoneticPr fontId="1"/>
  <hyperlinks>
    <hyperlink ref="A24" r:id="rId1" display="https://www.techno-tais.jp/ServiceWelfareGoodsList.php" xr:uid="{5D44BF48-5BB2-4768-B8B9-923BE05039F3}"/>
    <hyperlink ref="C24" r:id="rId2" xr:uid="{0934B206-F06F-4849-9A52-8E7509D259C1}"/>
  </hyperlinks>
  <pageMargins left="0.70866141732283472" right="0.70866141732283472" top="0.74803149606299213" bottom="0.74803149606299213" header="0.31496062992125984" footer="0.31496062992125984"/>
  <pageSetup paperSize="9" scale="41" orientation="landscape"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7F71C-3207-4C8E-BFE7-75776A569C72}">
  <sheetPr codeName="Sheet8">
    <pageSetUpPr fitToPage="1"/>
  </sheetPr>
  <dimension ref="A1:X62"/>
  <sheetViews>
    <sheetView view="pageBreakPreview" zoomScaleNormal="100" zoomScaleSheetLayoutView="100" workbookViewId="0">
      <selection activeCell="AG19" sqref="AG19"/>
    </sheetView>
  </sheetViews>
  <sheetFormatPr defaultRowHeight="18.75"/>
  <cols>
    <col min="1" max="2" width="4.25" customWidth="1"/>
    <col min="3" max="23" width="4.625" customWidth="1"/>
  </cols>
  <sheetData>
    <row r="1" spans="1:24" ht="24">
      <c r="A1" s="99" t="s">
        <v>250</v>
      </c>
      <c r="B1" s="99"/>
      <c r="C1" s="45"/>
      <c r="D1" s="45"/>
      <c r="E1" s="45"/>
      <c r="F1" s="45"/>
      <c r="G1" s="45"/>
      <c r="H1" s="45"/>
      <c r="I1" s="45"/>
      <c r="J1" s="45"/>
      <c r="K1" s="45"/>
      <c r="L1" s="45"/>
      <c r="M1" s="45"/>
      <c r="N1" s="45"/>
      <c r="O1" s="45"/>
      <c r="P1" s="45"/>
      <c r="Q1" s="45"/>
      <c r="R1" s="45"/>
      <c r="S1" s="45"/>
      <c r="T1" s="45"/>
      <c r="U1" s="45"/>
      <c r="V1" s="45"/>
      <c r="W1" s="45"/>
    </row>
    <row r="2" spans="1:24">
      <c r="A2" s="99"/>
      <c r="B2" s="99"/>
      <c r="C2" s="99"/>
      <c r="D2" s="99"/>
      <c r="E2" s="99"/>
      <c r="F2" s="99"/>
      <c r="G2" s="99"/>
      <c r="H2" s="99"/>
      <c r="I2" s="99"/>
      <c r="J2" s="99"/>
      <c r="K2" s="99"/>
      <c r="L2" s="99"/>
      <c r="M2" s="99"/>
      <c r="N2" s="99"/>
      <c r="O2" s="99"/>
      <c r="P2" s="99"/>
      <c r="Q2" s="99" t="s">
        <v>49</v>
      </c>
      <c r="R2" s="99"/>
      <c r="S2" s="99"/>
      <c r="T2" s="99"/>
      <c r="U2" s="99"/>
      <c r="V2" s="99"/>
      <c r="W2" s="100"/>
    </row>
    <row r="3" spans="1:24" ht="24" customHeight="1">
      <c r="A3" s="99"/>
      <c r="B3" s="99"/>
      <c r="C3" s="99"/>
      <c r="D3" s="99"/>
      <c r="E3" s="99"/>
      <c r="F3" s="99"/>
      <c r="G3" s="99"/>
      <c r="H3" s="99"/>
      <c r="I3" s="99"/>
      <c r="J3" s="99"/>
      <c r="K3" s="99"/>
      <c r="L3" s="99"/>
      <c r="M3" s="99"/>
      <c r="N3" s="99"/>
      <c r="O3" s="99"/>
      <c r="P3" s="99"/>
      <c r="Q3" s="99"/>
      <c r="R3" s="101"/>
      <c r="S3" s="520" t="str">
        <f>IF('経費所要額調書（合計）'!D8="","",'経費所要額調書（合計）'!D8)</f>
        <v/>
      </c>
      <c r="T3" s="521"/>
      <c r="U3" s="521"/>
      <c r="V3" s="521"/>
      <c r="W3" s="521"/>
    </row>
    <row r="4" spans="1:24">
      <c r="A4" s="99"/>
      <c r="B4" s="99"/>
      <c r="C4" s="99"/>
      <c r="D4" s="99"/>
      <c r="E4" s="99"/>
      <c r="F4" s="99"/>
      <c r="G4" s="99"/>
      <c r="H4" s="99"/>
      <c r="I4" s="99"/>
      <c r="J4" s="99"/>
      <c r="K4" s="99"/>
      <c r="L4" s="99"/>
      <c r="M4" s="99"/>
      <c r="N4" s="99"/>
      <c r="O4" s="99"/>
      <c r="P4" s="99"/>
      <c r="Q4" s="99"/>
      <c r="R4" s="99"/>
      <c r="S4" s="99"/>
      <c r="T4" s="99"/>
      <c r="U4" s="99"/>
      <c r="V4" s="99"/>
      <c r="W4" s="99"/>
      <c r="X4" s="99"/>
    </row>
    <row r="5" spans="1:24">
      <c r="A5" s="99"/>
      <c r="B5" s="99" t="s">
        <v>50</v>
      </c>
      <c r="C5" s="99"/>
      <c r="D5" s="99"/>
      <c r="E5" s="99"/>
      <c r="F5" s="99"/>
      <c r="G5" s="99"/>
      <c r="H5" s="99"/>
      <c r="I5" s="99"/>
      <c r="J5" s="99"/>
      <c r="K5" s="99"/>
      <c r="L5" s="99"/>
      <c r="M5" s="99"/>
      <c r="N5" s="99"/>
      <c r="O5" s="99"/>
      <c r="P5" s="99"/>
      <c r="Q5" s="99"/>
      <c r="R5" s="99"/>
      <c r="S5" s="99"/>
      <c r="T5" s="99"/>
      <c r="U5" s="99"/>
      <c r="V5" s="99"/>
      <c r="W5" s="99"/>
    </row>
    <row r="6" spans="1:24">
      <c r="A6" s="99"/>
      <c r="B6" s="99"/>
      <c r="C6" s="99"/>
      <c r="D6" s="99"/>
      <c r="E6" s="99"/>
      <c r="F6" s="99"/>
      <c r="G6" s="99"/>
      <c r="H6" s="99"/>
      <c r="I6" s="99"/>
      <c r="J6" s="99"/>
      <c r="K6" s="99"/>
      <c r="L6" s="99"/>
      <c r="M6" s="99"/>
      <c r="N6" s="99"/>
      <c r="O6" s="99"/>
      <c r="P6" s="99"/>
      <c r="Q6" s="99"/>
      <c r="R6" s="99"/>
      <c r="S6" s="99"/>
      <c r="T6" s="99"/>
      <c r="U6" s="99"/>
      <c r="V6" s="99"/>
      <c r="W6" s="99"/>
    </row>
    <row r="7" spans="1:24">
      <c r="A7" s="99"/>
      <c r="B7" s="99"/>
      <c r="C7" s="99"/>
      <c r="D7" s="99"/>
      <c r="E7" s="99"/>
      <c r="F7" s="99"/>
      <c r="G7" s="99"/>
      <c r="H7" s="99"/>
      <c r="I7" s="99"/>
      <c r="J7" s="99"/>
      <c r="K7" s="99"/>
      <c r="L7" s="99"/>
      <c r="M7" s="99"/>
      <c r="N7" s="99"/>
      <c r="O7" s="99"/>
      <c r="P7" s="99"/>
      <c r="Q7" s="99"/>
      <c r="R7" s="99"/>
      <c r="S7" s="99"/>
      <c r="T7" s="99"/>
      <c r="U7" s="99"/>
      <c r="V7" s="99"/>
      <c r="W7" s="99"/>
    </row>
    <row r="8" spans="1:24" ht="39.75" customHeight="1">
      <c r="A8" s="99"/>
      <c r="B8" s="99"/>
      <c r="C8" s="99"/>
      <c r="D8" s="99"/>
      <c r="E8" s="99"/>
      <c r="F8" s="99"/>
      <c r="G8" s="99"/>
      <c r="H8" s="99"/>
      <c r="I8" s="99"/>
      <c r="J8" s="99"/>
      <c r="K8" s="99"/>
      <c r="L8" s="99"/>
      <c r="N8" s="359" t="s">
        <v>51</v>
      </c>
      <c r="O8" s="359"/>
      <c r="P8" s="359"/>
      <c r="Q8" s="358" t="str">
        <f>IF('経費所要額調書（合計）'!B8="","",'経費所要額調書（合計）'!B8)</f>
        <v/>
      </c>
      <c r="R8" s="358"/>
      <c r="S8" s="358"/>
      <c r="T8" s="358"/>
      <c r="U8" s="358"/>
      <c r="V8" s="358"/>
      <c r="W8" s="358"/>
    </row>
    <row r="9" spans="1:24" ht="39.75" customHeight="1">
      <c r="A9" s="99"/>
      <c r="B9" s="99"/>
      <c r="C9" s="99"/>
      <c r="D9" s="99"/>
      <c r="E9" s="99"/>
      <c r="F9" s="99"/>
      <c r="G9" s="99"/>
      <c r="H9" s="99"/>
      <c r="I9" s="99"/>
      <c r="J9" s="99"/>
      <c r="K9" s="99"/>
      <c r="L9" s="99"/>
      <c r="N9" s="359" t="s">
        <v>52</v>
      </c>
      <c r="O9" s="359"/>
      <c r="P9" s="359"/>
      <c r="Q9" s="519" t="str">
        <f>IF('経費所要額調書（合計）'!B5="","",'経費所要額調書（合計）'!B5)</f>
        <v/>
      </c>
      <c r="R9" s="519"/>
      <c r="S9" s="519"/>
      <c r="T9" s="519"/>
      <c r="U9" s="519"/>
      <c r="V9" s="519"/>
      <c r="W9" s="519"/>
    </row>
    <row r="10" spans="1:24" ht="48" customHeight="1">
      <c r="A10" s="99"/>
      <c r="B10" s="99"/>
      <c r="C10" s="99"/>
      <c r="D10" s="99"/>
      <c r="E10" s="99"/>
      <c r="F10" s="99"/>
      <c r="G10" s="99"/>
      <c r="H10" s="99"/>
      <c r="I10" s="99"/>
      <c r="J10" s="99"/>
      <c r="K10" s="99"/>
      <c r="L10" s="102"/>
      <c r="M10" s="172"/>
      <c r="N10" s="363" t="s">
        <v>251</v>
      </c>
      <c r="O10" s="363"/>
      <c r="P10" s="363"/>
      <c r="Q10" s="519" t="str">
        <f>IF('経費所要額調書（合計）'!D5="","",'経費所要額調書（合計）'!D5)</f>
        <v/>
      </c>
      <c r="R10" s="522"/>
      <c r="S10" s="522"/>
      <c r="T10" s="522"/>
      <c r="U10" s="522"/>
      <c r="V10" s="522"/>
      <c r="W10" s="522"/>
    </row>
    <row r="11" spans="1:24" ht="15.75" customHeight="1">
      <c r="A11" s="99"/>
      <c r="B11" s="99"/>
      <c r="C11" s="99"/>
      <c r="D11" s="99"/>
      <c r="E11" s="99"/>
      <c r="F11" s="99"/>
      <c r="G11" s="99"/>
      <c r="H11" s="99"/>
      <c r="I11" s="99"/>
      <c r="J11" s="99"/>
      <c r="K11" s="99"/>
      <c r="L11" s="102"/>
      <c r="M11" s="99"/>
      <c r="N11" s="99"/>
      <c r="O11" s="102"/>
      <c r="P11" s="173"/>
      <c r="Q11" s="104"/>
      <c r="R11" s="174"/>
      <c r="S11" s="174"/>
      <c r="T11" s="174"/>
      <c r="U11" s="174"/>
      <c r="V11" s="174"/>
      <c r="W11" s="174"/>
    </row>
    <row r="12" spans="1:24" ht="15.75" customHeight="1">
      <c r="A12" s="99"/>
      <c r="B12" s="99"/>
      <c r="C12" s="99"/>
      <c r="D12" s="99"/>
      <c r="E12" s="99"/>
      <c r="F12" s="99"/>
      <c r="G12" s="99"/>
      <c r="H12" s="99"/>
      <c r="I12" s="99"/>
      <c r="J12" s="99"/>
      <c r="K12" s="99"/>
      <c r="L12" s="102"/>
      <c r="M12" s="99"/>
      <c r="N12" s="99"/>
      <c r="O12" s="102"/>
      <c r="P12" s="173"/>
      <c r="Q12" s="104"/>
      <c r="R12" s="174"/>
      <c r="S12" s="174"/>
      <c r="T12" s="174"/>
      <c r="U12" s="174"/>
      <c r="V12" s="174"/>
      <c r="W12" s="174"/>
    </row>
    <row r="13" spans="1:24" ht="54.75" customHeight="1">
      <c r="A13" s="99"/>
      <c r="B13" s="169" t="s">
        <v>479</v>
      </c>
      <c r="C13" s="516" t="s">
        <v>493</v>
      </c>
      <c r="D13" s="517"/>
      <c r="E13" s="517"/>
      <c r="F13" s="517"/>
      <c r="G13" s="517"/>
      <c r="H13" s="517"/>
      <c r="I13" s="517"/>
      <c r="J13" s="517"/>
      <c r="K13" s="517"/>
      <c r="L13" s="517"/>
      <c r="M13" s="517"/>
      <c r="N13" s="517"/>
      <c r="O13" s="517"/>
      <c r="P13" s="517"/>
      <c r="Q13" s="517"/>
      <c r="R13" s="517"/>
      <c r="S13" s="517"/>
      <c r="T13" s="517"/>
      <c r="U13" s="517"/>
      <c r="V13" s="517"/>
      <c r="W13" s="517"/>
    </row>
    <row r="14" spans="1:24">
      <c r="A14" s="99"/>
      <c r="B14" s="170"/>
      <c r="C14" s="99"/>
      <c r="D14" s="99"/>
      <c r="E14" s="99"/>
      <c r="F14" s="99"/>
      <c r="G14" s="99"/>
      <c r="H14" s="99"/>
      <c r="I14" s="99"/>
      <c r="J14" s="99"/>
      <c r="K14" s="99"/>
      <c r="L14" s="99"/>
      <c r="M14" s="99"/>
      <c r="N14" s="99"/>
      <c r="O14" s="99"/>
      <c r="P14" s="99"/>
      <c r="Q14" s="99"/>
      <c r="R14" s="99"/>
      <c r="S14" s="99"/>
      <c r="T14" s="99"/>
      <c r="U14" s="99"/>
      <c r="V14" s="99"/>
      <c r="W14" s="99"/>
    </row>
    <row r="15" spans="1:24" ht="54.75" customHeight="1">
      <c r="A15" s="99"/>
      <c r="B15" s="169" t="s">
        <v>480</v>
      </c>
      <c r="C15" s="516" t="s">
        <v>477</v>
      </c>
      <c r="D15" s="517"/>
      <c r="E15" s="517"/>
      <c r="F15" s="517"/>
      <c r="G15" s="517"/>
      <c r="H15" s="517"/>
      <c r="I15" s="517"/>
      <c r="J15" s="517"/>
      <c r="K15" s="517"/>
      <c r="L15" s="517"/>
      <c r="M15" s="517"/>
      <c r="N15" s="517"/>
      <c r="O15" s="517"/>
      <c r="P15" s="517"/>
      <c r="Q15" s="517"/>
      <c r="R15" s="517"/>
      <c r="S15" s="517"/>
      <c r="T15" s="517"/>
      <c r="U15" s="517"/>
      <c r="V15" s="517"/>
      <c r="W15" s="517"/>
    </row>
    <row r="16" spans="1:24" ht="11.25" customHeight="1">
      <c r="A16" s="110"/>
      <c r="B16" s="110"/>
      <c r="C16" s="110"/>
      <c r="D16" s="110"/>
      <c r="E16" s="110"/>
      <c r="F16" s="110"/>
      <c r="G16" s="110"/>
      <c r="H16" s="110"/>
      <c r="I16" s="110"/>
      <c r="J16" s="110"/>
      <c r="K16" s="110"/>
      <c r="L16" s="110"/>
      <c r="M16" s="110"/>
      <c r="N16" s="110"/>
      <c r="O16" s="110"/>
      <c r="P16" s="110"/>
      <c r="Q16" s="110"/>
      <c r="R16" s="110"/>
      <c r="S16" s="110"/>
      <c r="T16" s="110"/>
      <c r="U16" s="110"/>
      <c r="V16" s="110"/>
      <c r="W16" s="110"/>
    </row>
    <row r="17" spans="1:24" ht="58.5" customHeight="1">
      <c r="A17" s="99"/>
      <c r="B17" s="518" t="s">
        <v>478</v>
      </c>
      <c r="C17" s="518"/>
      <c r="D17" s="516" t="s">
        <v>485</v>
      </c>
      <c r="E17" s="516"/>
      <c r="F17" s="516"/>
      <c r="G17" s="516"/>
      <c r="H17" s="516"/>
      <c r="I17" s="516"/>
      <c r="J17" s="516"/>
      <c r="K17" s="516"/>
      <c r="L17" s="516"/>
      <c r="M17" s="516"/>
      <c r="N17" s="516"/>
      <c r="O17" s="516"/>
      <c r="P17" s="516"/>
      <c r="Q17" s="516"/>
      <c r="R17" s="516"/>
      <c r="S17" s="516"/>
      <c r="T17" s="516"/>
      <c r="U17" s="516"/>
      <c r="V17" s="516"/>
      <c r="W17" s="516"/>
      <c r="X17" s="99"/>
    </row>
    <row r="18" spans="1:24" ht="11.25" customHeight="1">
      <c r="A18" s="114"/>
      <c r="B18" s="100"/>
      <c r="C18" s="100"/>
      <c r="D18" s="118"/>
      <c r="E18" s="115"/>
      <c r="F18" s="115"/>
      <c r="G18" s="115"/>
      <c r="H18" s="115"/>
      <c r="I18" s="115"/>
      <c r="J18" s="115"/>
      <c r="K18" s="115"/>
      <c r="L18" s="175"/>
      <c r="M18" s="175"/>
      <c r="N18" s="175"/>
      <c r="O18" s="175"/>
      <c r="P18" s="115"/>
      <c r="Q18" s="115"/>
      <c r="R18" s="115"/>
      <c r="S18" s="115"/>
      <c r="T18" s="115"/>
      <c r="U18" s="115"/>
      <c r="V18" s="115"/>
      <c r="W18" s="115"/>
      <c r="X18" s="115"/>
    </row>
    <row r="19" spans="1:24" ht="42" customHeight="1">
      <c r="A19" s="99"/>
      <c r="B19" s="518" t="s">
        <v>481</v>
      </c>
      <c r="C19" s="518"/>
      <c r="D19" s="516" t="s">
        <v>494</v>
      </c>
      <c r="E19" s="516"/>
      <c r="F19" s="516"/>
      <c r="G19" s="516"/>
      <c r="H19" s="516"/>
      <c r="I19" s="516"/>
      <c r="J19" s="516"/>
      <c r="K19" s="516"/>
      <c r="L19" s="516"/>
      <c r="M19" s="516"/>
      <c r="N19" s="516"/>
      <c r="O19" s="516"/>
      <c r="P19" s="516"/>
      <c r="Q19" s="516"/>
      <c r="R19" s="516"/>
      <c r="S19" s="516"/>
      <c r="T19" s="516"/>
      <c r="U19" s="516"/>
      <c r="V19" s="516"/>
      <c r="W19" s="516"/>
      <c r="X19" s="99"/>
    </row>
    <row r="20" spans="1:24" ht="11.25" customHeight="1">
      <c r="A20" s="99"/>
      <c r="B20" s="100"/>
      <c r="C20" s="100"/>
      <c r="D20" s="99"/>
      <c r="E20" s="99"/>
      <c r="F20" s="99"/>
      <c r="G20" s="99"/>
      <c r="H20" s="99"/>
      <c r="I20" s="99"/>
      <c r="J20" s="99"/>
      <c r="K20" s="99"/>
      <c r="L20" s="99"/>
      <c r="M20" s="99"/>
      <c r="N20" s="99"/>
      <c r="O20" s="99"/>
      <c r="P20" s="99"/>
      <c r="Q20" s="99"/>
      <c r="R20" s="99"/>
      <c r="S20" s="99"/>
      <c r="T20" s="99"/>
      <c r="U20" s="99"/>
      <c r="V20" s="99"/>
      <c r="W20" s="99"/>
      <c r="X20" s="99"/>
    </row>
    <row r="21" spans="1:24" ht="42" customHeight="1">
      <c r="A21" s="106"/>
      <c r="B21" s="518" t="s">
        <v>482</v>
      </c>
      <c r="C21" s="518"/>
      <c r="D21" s="516" t="s">
        <v>495</v>
      </c>
      <c r="E21" s="516"/>
      <c r="F21" s="516"/>
      <c r="G21" s="516"/>
      <c r="H21" s="516"/>
      <c r="I21" s="516"/>
      <c r="J21" s="516"/>
      <c r="K21" s="516"/>
      <c r="L21" s="516"/>
      <c r="M21" s="516"/>
      <c r="N21" s="516"/>
      <c r="O21" s="516"/>
      <c r="P21" s="516"/>
      <c r="Q21" s="516"/>
      <c r="R21" s="516"/>
      <c r="S21" s="516"/>
      <c r="T21" s="516"/>
      <c r="U21" s="516"/>
      <c r="V21" s="516"/>
      <c r="W21" s="516"/>
      <c r="X21" s="102"/>
    </row>
    <row r="22" spans="1:24" ht="11.25" customHeight="1">
      <c r="A22" s="110"/>
      <c r="B22" s="171"/>
      <c r="C22" s="171"/>
      <c r="D22" s="110"/>
      <c r="E22" s="110"/>
      <c r="F22" s="110"/>
      <c r="G22" s="110"/>
      <c r="H22" s="110"/>
      <c r="I22" s="110"/>
      <c r="J22" s="110"/>
      <c r="K22" s="110"/>
      <c r="L22" s="110"/>
      <c r="M22" s="110"/>
      <c r="N22" s="110"/>
      <c r="O22" s="110"/>
      <c r="P22" s="110"/>
      <c r="Q22" s="110"/>
      <c r="R22" s="110"/>
      <c r="S22" s="110"/>
      <c r="T22" s="110"/>
      <c r="U22" s="110"/>
      <c r="V22" s="110"/>
      <c r="W22" s="110"/>
      <c r="X22" s="110"/>
    </row>
    <row r="23" spans="1:24" ht="42" customHeight="1">
      <c r="A23" s="106"/>
      <c r="B23" s="518" t="s">
        <v>483</v>
      </c>
      <c r="C23" s="518"/>
      <c r="D23" s="516" t="s">
        <v>497</v>
      </c>
      <c r="E23" s="516"/>
      <c r="F23" s="516"/>
      <c r="G23" s="516"/>
      <c r="H23" s="516"/>
      <c r="I23" s="516"/>
      <c r="J23" s="516"/>
      <c r="K23" s="516"/>
      <c r="L23" s="516"/>
      <c r="M23" s="516"/>
      <c r="N23" s="516"/>
      <c r="O23" s="516"/>
      <c r="P23" s="516"/>
      <c r="Q23" s="516"/>
      <c r="R23" s="516"/>
      <c r="S23" s="516"/>
      <c r="T23" s="516"/>
      <c r="U23" s="516"/>
      <c r="V23" s="516"/>
      <c r="W23" s="516"/>
      <c r="X23" s="99"/>
    </row>
    <row r="24" spans="1:24" ht="11.25" customHeight="1">
      <c r="A24" s="110"/>
      <c r="B24" s="171"/>
      <c r="C24" s="171"/>
      <c r="D24" s="110"/>
      <c r="E24" s="110"/>
      <c r="F24" s="110"/>
      <c r="G24" s="110"/>
      <c r="H24" s="110"/>
      <c r="I24" s="110"/>
      <c r="J24" s="110"/>
      <c r="K24" s="110"/>
      <c r="L24" s="110"/>
      <c r="M24" s="110"/>
      <c r="N24" s="110"/>
      <c r="O24" s="110"/>
      <c r="P24" s="110"/>
      <c r="Q24" s="110"/>
      <c r="R24" s="110"/>
      <c r="S24" s="110"/>
      <c r="T24" s="110"/>
      <c r="U24" s="110"/>
      <c r="V24" s="110"/>
      <c r="W24" s="110"/>
      <c r="X24" s="110"/>
    </row>
    <row r="25" spans="1:24" ht="42" customHeight="1">
      <c r="A25" s="106"/>
      <c r="B25" s="518" t="s">
        <v>484</v>
      </c>
      <c r="C25" s="518"/>
      <c r="D25" s="516" t="s">
        <v>496</v>
      </c>
      <c r="E25" s="516"/>
      <c r="F25" s="516"/>
      <c r="G25" s="516"/>
      <c r="H25" s="516"/>
      <c r="I25" s="516"/>
      <c r="J25" s="516"/>
      <c r="K25" s="516"/>
      <c r="L25" s="516"/>
      <c r="M25" s="516"/>
      <c r="N25" s="516"/>
      <c r="O25" s="516"/>
      <c r="P25" s="516"/>
      <c r="Q25" s="516"/>
      <c r="R25" s="516"/>
      <c r="S25" s="516"/>
      <c r="T25" s="516"/>
      <c r="U25" s="516"/>
      <c r="V25" s="516"/>
      <c r="W25" s="516"/>
      <c r="X25" s="99"/>
    </row>
    <row r="26" spans="1:24">
      <c r="A26" s="114"/>
      <c r="B26" s="114"/>
      <c r="C26" s="118"/>
      <c r="D26" s="115"/>
      <c r="E26" s="115"/>
      <c r="F26" s="115"/>
      <c r="G26" s="115"/>
      <c r="H26" s="115"/>
      <c r="I26" s="115"/>
      <c r="J26" s="115"/>
      <c r="K26" s="116"/>
      <c r="L26" s="175"/>
      <c r="M26" s="175"/>
      <c r="N26" s="175"/>
      <c r="O26" s="115"/>
      <c r="P26" s="115"/>
      <c r="Q26" s="115"/>
      <c r="R26" s="115"/>
      <c r="S26" s="115"/>
      <c r="T26" s="115"/>
      <c r="U26" s="115"/>
      <c r="V26" s="115"/>
      <c r="W26" s="115"/>
    </row>
    <row r="27" spans="1:24">
      <c r="A27" s="114"/>
      <c r="B27" s="114"/>
      <c r="C27" s="118"/>
      <c r="D27" s="115"/>
      <c r="E27" s="115"/>
      <c r="F27" s="115"/>
      <c r="G27" s="115"/>
      <c r="H27" s="115"/>
      <c r="I27" s="115"/>
      <c r="J27" s="115"/>
      <c r="K27" s="116"/>
      <c r="L27" s="117"/>
      <c r="M27" s="117"/>
      <c r="N27" s="117"/>
      <c r="O27" s="115"/>
      <c r="P27" s="115"/>
      <c r="Q27" s="115"/>
      <c r="R27" s="115"/>
      <c r="S27" s="115"/>
      <c r="T27" s="115"/>
      <c r="U27" s="115"/>
      <c r="V27" s="115"/>
      <c r="W27" s="115"/>
    </row>
    <row r="28" spans="1:24">
      <c r="A28" s="114"/>
      <c r="B28" s="114"/>
      <c r="C28" s="118"/>
      <c r="D28" s="115"/>
      <c r="E28" s="115"/>
      <c r="F28" s="115"/>
      <c r="G28" s="115"/>
      <c r="H28" s="115"/>
      <c r="I28" s="115"/>
      <c r="J28" s="115"/>
      <c r="K28" s="116"/>
      <c r="L28" s="117"/>
      <c r="M28" s="117"/>
      <c r="N28" s="117"/>
      <c r="O28" s="115"/>
      <c r="P28" s="115"/>
      <c r="Q28" s="115"/>
      <c r="R28" s="115"/>
      <c r="S28" s="115"/>
      <c r="T28" s="115"/>
      <c r="U28" s="115"/>
      <c r="V28" s="115"/>
      <c r="W28" s="115"/>
    </row>
    <row r="29" spans="1:24">
      <c r="A29" s="114"/>
      <c r="B29" s="114"/>
      <c r="C29" s="118"/>
      <c r="D29" s="115"/>
      <c r="E29" s="115"/>
      <c r="F29" s="115"/>
      <c r="G29" s="115"/>
      <c r="H29" s="115"/>
      <c r="I29" s="115"/>
      <c r="J29" s="115"/>
      <c r="K29" s="116"/>
      <c r="L29" s="117"/>
      <c r="M29" s="117"/>
      <c r="N29" s="117"/>
      <c r="O29" s="115"/>
      <c r="P29" s="115"/>
      <c r="Q29" s="115"/>
      <c r="R29" s="115"/>
      <c r="S29" s="115"/>
      <c r="T29" s="115"/>
      <c r="U29" s="115"/>
      <c r="V29" s="115"/>
      <c r="W29" s="115"/>
    </row>
    <row r="30" spans="1:24">
      <c r="A30" s="114"/>
      <c r="B30" s="114"/>
      <c r="C30" s="118"/>
      <c r="D30" s="115"/>
      <c r="E30" s="115"/>
      <c r="F30" s="115"/>
      <c r="G30" s="115"/>
      <c r="H30" s="115"/>
      <c r="I30" s="115"/>
      <c r="J30" s="115"/>
      <c r="K30" s="116"/>
      <c r="L30" s="117"/>
      <c r="M30" s="117"/>
      <c r="N30" s="117"/>
      <c r="O30" s="115"/>
      <c r="P30" s="115"/>
      <c r="Q30" s="115"/>
      <c r="R30" s="115"/>
      <c r="S30" s="115"/>
      <c r="T30" s="115"/>
      <c r="U30" s="115"/>
      <c r="V30" s="115"/>
      <c r="W30" s="115"/>
    </row>
    <row r="31" spans="1:24">
      <c r="A31" s="114"/>
      <c r="B31" s="114"/>
      <c r="C31" s="118"/>
      <c r="D31" s="115"/>
      <c r="E31" s="115"/>
      <c r="F31" s="115"/>
      <c r="G31" s="115"/>
      <c r="H31" s="115"/>
      <c r="I31" s="115"/>
      <c r="J31" s="115"/>
      <c r="K31" s="116"/>
      <c r="L31" s="117"/>
      <c r="M31" s="117"/>
      <c r="N31" s="117"/>
      <c r="O31" s="115"/>
      <c r="P31" s="115"/>
      <c r="Q31" s="115"/>
      <c r="R31" s="115"/>
      <c r="S31" s="115"/>
      <c r="T31" s="115"/>
      <c r="U31" s="115"/>
      <c r="V31" s="115"/>
      <c r="W31" s="115"/>
    </row>
    <row r="32" spans="1:24">
      <c r="A32" s="114"/>
      <c r="B32" s="114"/>
      <c r="C32" s="118"/>
      <c r="D32" s="115"/>
      <c r="E32" s="115"/>
      <c r="F32" s="115"/>
      <c r="G32" s="115"/>
      <c r="H32" s="115"/>
      <c r="I32" s="115"/>
      <c r="J32" s="115"/>
      <c r="K32" s="116"/>
      <c r="L32" s="117"/>
      <c r="M32" s="117"/>
      <c r="N32" s="117"/>
      <c r="O32" s="115"/>
      <c r="P32" s="115"/>
      <c r="Q32" s="115"/>
      <c r="R32" s="115"/>
      <c r="S32" s="115"/>
      <c r="T32" s="115"/>
      <c r="U32" s="115"/>
      <c r="V32" s="115"/>
      <c r="W32" s="115"/>
    </row>
    <row r="33" spans="1:23">
      <c r="A33" s="114"/>
      <c r="B33" s="114"/>
      <c r="C33" s="118"/>
      <c r="D33" s="115"/>
      <c r="E33" s="115"/>
      <c r="F33" s="115"/>
      <c r="G33" s="115"/>
      <c r="H33" s="115"/>
      <c r="I33" s="115"/>
      <c r="J33" s="115"/>
      <c r="K33" s="116"/>
      <c r="L33" s="117"/>
      <c r="M33" s="117"/>
      <c r="N33" s="117"/>
      <c r="O33" s="115"/>
      <c r="P33" s="115"/>
      <c r="Q33" s="115"/>
      <c r="R33" s="115"/>
      <c r="S33" s="115"/>
      <c r="T33" s="115"/>
      <c r="U33" s="115"/>
      <c r="V33" s="115"/>
      <c r="W33" s="115"/>
    </row>
    <row r="34" spans="1:23">
      <c r="A34" s="114"/>
      <c r="B34" s="114"/>
      <c r="C34" s="118"/>
      <c r="D34" s="115"/>
      <c r="E34" s="115"/>
      <c r="F34" s="115"/>
      <c r="G34" s="115"/>
      <c r="H34" s="115"/>
      <c r="I34" s="115"/>
      <c r="J34" s="115"/>
      <c r="K34" s="116"/>
      <c r="L34" s="117"/>
      <c r="M34" s="117"/>
      <c r="N34" s="117"/>
      <c r="O34" s="115"/>
      <c r="P34" s="115"/>
      <c r="Q34" s="115"/>
      <c r="R34" s="115"/>
      <c r="S34" s="115"/>
      <c r="T34" s="115"/>
      <c r="U34" s="115"/>
      <c r="V34" s="115"/>
      <c r="W34" s="115"/>
    </row>
    <row r="35" spans="1:23">
      <c r="A35" s="114"/>
      <c r="B35" s="114"/>
      <c r="C35" s="118"/>
      <c r="D35" s="115"/>
      <c r="E35" s="115"/>
      <c r="F35" s="115"/>
      <c r="G35" s="115"/>
      <c r="H35" s="115"/>
      <c r="I35" s="115"/>
      <c r="J35" s="115"/>
      <c r="K35" s="116"/>
      <c r="L35" s="117"/>
      <c r="M35" s="117"/>
      <c r="N35" s="117"/>
      <c r="O35" s="115"/>
      <c r="P35" s="115"/>
      <c r="Q35" s="115"/>
      <c r="R35" s="115"/>
      <c r="S35" s="115"/>
      <c r="T35" s="115"/>
      <c r="U35" s="115"/>
      <c r="V35" s="115"/>
      <c r="W35" s="115"/>
    </row>
    <row r="36" spans="1:23">
      <c r="A36" s="114"/>
      <c r="B36" s="114"/>
      <c r="C36" s="118"/>
      <c r="D36" s="115"/>
      <c r="E36" s="115"/>
      <c r="F36" s="115"/>
      <c r="G36" s="115"/>
      <c r="H36" s="115"/>
      <c r="I36" s="115"/>
      <c r="J36" s="115"/>
      <c r="K36" s="116"/>
      <c r="L36" s="117"/>
      <c r="M36" s="117"/>
      <c r="N36" s="117"/>
      <c r="O36" s="115"/>
      <c r="P36" s="115"/>
      <c r="Q36" s="115"/>
      <c r="R36" s="115"/>
      <c r="S36" s="115"/>
      <c r="T36" s="115"/>
      <c r="U36" s="115"/>
      <c r="V36" s="115"/>
      <c r="W36" s="115"/>
    </row>
    <row r="37" spans="1:23">
      <c r="A37" s="114"/>
      <c r="B37" s="114"/>
      <c r="C37" s="118"/>
      <c r="D37" s="115"/>
      <c r="E37" s="115"/>
      <c r="F37" s="115"/>
      <c r="G37" s="115"/>
      <c r="H37" s="115"/>
      <c r="I37" s="115"/>
      <c r="J37" s="115"/>
      <c r="K37" s="116"/>
      <c r="L37" s="117"/>
      <c r="M37" s="117"/>
      <c r="N37" s="117"/>
      <c r="O37" s="115"/>
      <c r="P37" s="115"/>
      <c r="Q37" s="115"/>
      <c r="R37" s="115"/>
      <c r="S37" s="115"/>
      <c r="T37" s="115"/>
      <c r="U37" s="115"/>
      <c r="V37" s="115"/>
      <c r="W37" s="115"/>
    </row>
    <row r="38" spans="1:23">
      <c r="A38" s="114"/>
      <c r="B38" s="114"/>
      <c r="C38" s="118"/>
      <c r="D38" s="115"/>
      <c r="E38" s="115"/>
      <c r="F38" s="115"/>
      <c r="G38" s="115"/>
      <c r="H38" s="115"/>
      <c r="I38" s="115"/>
      <c r="J38" s="115"/>
      <c r="K38" s="116"/>
      <c r="L38" s="117"/>
      <c r="M38" s="117"/>
      <c r="N38" s="117"/>
      <c r="O38" s="115"/>
      <c r="P38" s="115"/>
      <c r="Q38" s="115"/>
      <c r="R38" s="115"/>
      <c r="S38" s="115"/>
      <c r="T38" s="115"/>
      <c r="U38" s="115"/>
      <c r="V38" s="115"/>
      <c r="W38" s="115"/>
    </row>
    <row r="39" spans="1:23">
      <c r="A39" s="114"/>
      <c r="B39" s="114"/>
      <c r="C39" s="118"/>
      <c r="D39" s="115"/>
      <c r="E39" s="115"/>
      <c r="F39" s="115"/>
      <c r="G39" s="115"/>
      <c r="H39" s="115"/>
      <c r="I39" s="115"/>
      <c r="J39" s="115"/>
      <c r="K39" s="116"/>
      <c r="L39" s="117"/>
      <c r="M39" s="117"/>
      <c r="N39" s="117"/>
      <c r="O39" s="115"/>
      <c r="P39" s="115"/>
      <c r="Q39" s="115"/>
      <c r="R39" s="115"/>
      <c r="S39" s="115"/>
      <c r="T39" s="115"/>
      <c r="U39" s="115"/>
      <c r="V39" s="115"/>
      <c r="W39" s="115"/>
    </row>
    <row r="40" spans="1:23">
      <c r="A40" s="114"/>
      <c r="B40" s="114"/>
      <c r="C40" s="118"/>
      <c r="D40" s="115"/>
      <c r="E40" s="115"/>
      <c r="F40" s="115"/>
      <c r="G40" s="115"/>
      <c r="H40" s="115"/>
      <c r="I40" s="115"/>
      <c r="J40" s="115"/>
      <c r="K40" s="116"/>
      <c r="L40" s="117"/>
      <c r="M40" s="117"/>
      <c r="N40" s="117"/>
      <c r="O40" s="115"/>
      <c r="P40" s="115"/>
      <c r="Q40" s="115"/>
      <c r="R40" s="115"/>
      <c r="S40" s="115"/>
      <c r="T40" s="115"/>
      <c r="U40" s="115"/>
      <c r="V40" s="115"/>
      <c r="W40" s="115"/>
    </row>
    <row r="41" spans="1:23">
      <c r="A41" s="114"/>
      <c r="B41" s="114"/>
      <c r="C41" s="118"/>
      <c r="D41" s="115"/>
      <c r="E41" s="115"/>
      <c r="F41" s="115"/>
      <c r="G41" s="115"/>
      <c r="H41" s="115"/>
      <c r="I41" s="115"/>
      <c r="J41" s="115"/>
      <c r="K41" s="116"/>
      <c r="L41" s="117"/>
      <c r="M41" s="117"/>
      <c r="N41" s="117"/>
      <c r="O41" s="115"/>
      <c r="P41" s="115"/>
      <c r="Q41" s="115"/>
      <c r="R41" s="115"/>
      <c r="S41" s="115"/>
      <c r="T41" s="115"/>
      <c r="U41" s="115"/>
      <c r="V41" s="115"/>
      <c r="W41" s="115"/>
    </row>
    <row r="42" spans="1:23">
      <c r="A42" s="114"/>
      <c r="B42" s="114"/>
      <c r="C42" s="118"/>
      <c r="D42" s="115"/>
      <c r="E42" s="115"/>
      <c r="F42" s="115"/>
      <c r="G42" s="115"/>
      <c r="H42" s="115"/>
      <c r="I42" s="115"/>
      <c r="J42" s="115"/>
      <c r="K42" s="116"/>
      <c r="L42" s="117"/>
      <c r="M42" s="117"/>
      <c r="N42" s="117"/>
      <c r="O42" s="115"/>
      <c r="P42" s="115"/>
      <c r="Q42" s="115"/>
      <c r="R42" s="115"/>
      <c r="S42" s="115"/>
      <c r="T42" s="115"/>
      <c r="U42" s="115"/>
      <c r="V42" s="115"/>
      <c r="W42" s="115"/>
    </row>
    <row r="43" spans="1:23">
      <c r="A43" s="114"/>
      <c r="B43" s="114"/>
      <c r="C43" s="118"/>
      <c r="D43" s="115"/>
      <c r="E43" s="115"/>
      <c r="F43" s="115"/>
      <c r="G43" s="115"/>
      <c r="H43" s="115"/>
      <c r="I43" s="115"/>
      <c r="J43" s="115"/>
      <c r="K43" s="116"/>
      <c r="L43" s="117"/>
      <c r="M43" s="117"/>
      <c r="N43" s="117"/>
      <c r="O43" s="115"/>
      <c r="P43" s="115"/>
      <c r="Q43" s="115"/>
      <c r="R43" s="115"/>
      <c r="S43" s="115"/>
      <c r="T43" s="115"/>
      <c r="U43" s="115"/>
      <c r="V43" s="115"/>
      <c r="W43" s="115" t="s">
        <v>252</v>
      </c>
    </row>
    <row r="44" spans="1:23">
      <c r="A44" s="114"/>
      <c r="B44" s="114"/>
      <c r="C44" s="118"/>
      <c r="D44" s="115"/>
      <c r="E44" s="115"/>
      <c r="F44" s="115"/>
      <c r="G44" s="115"/>
      <c r="H44" s="115"/>
      <c r="I44" s="115"/>
      <c r="J44" s="115"/>
      <c r="K44" s="116"/>
      <c r="L44" s="117"/>
      <c r="M44" s="117"/>
      <c r="N44" s="117"/>
      <c r="O44" s="115"/>
      <c r="P44" s="115"/>
      <c r="Q44" s="115"/>
      <c r="R44" s="115"/>
      <c r="S44" s="115"/>
      <c r="T44" s="115"/>
      <c r="U44" s="115"/>
      <c r="V44" s="115"/>
      <c r="W44" s="115"/>
    </row>
    <row r="45" spans="1:23">
      <c r="A45" s="114"/>
      <c r="B45" s="114"/>
      <c r="C45" s="118"/>
      <c r="D45" s="115"/>
      <c r="E45" s="115"/>
      <c r="F45" s="115"/>
      <c r="G45" s="115"/>
      <c r="H45" s="115"/>
      <c r="I45" s="115"/>
      <c r="J45" s="115"/>
      <c r="K45" s="116"/>
      <c r="L45" s="117"/>
      <c r="M45" s="117"/>
      <c r="N45" s="117"/>
      <c r="O45" s="115"/>
      <c r="P45" s="115"/>
      <c r="Q45" s="115"/>
      <c r="R45" s="115"/>
      <c r="S45" s="115"/>
      <c r="T45" s="115"/>
      <c r="U45" s="115"/>
      <c r="V45" s="115"/>
      <c r="W45" s="115"/>
    </row>
    <row r="46" spans="1:23">
      <c r="A46" s="114"/>
      <c r="B46" s="114"/>
      <c r="C46" s="118"/>
      <c r="D46" s="115"/>
      <c r="E46" s="115"/>
      <c r="F46" s="115"/>
      <c r="G46" s="115"/>
      <c r="H46" s="115"/>
      <c r="I46" s="115"/>
      <c r="J46" s="115"/>
      <c r="K46" s="116"/>
      <c r="L46" s="117"/>
      <c r="M46" s="117"/>
      <c r="N46" s="117"/>
      <c r="O46" s="115"/>
      <c r="P46" s="115"/>
      <c r="Q46" s="115"/>
      <c r="R46" s="115"/>
      <c r="S46" s="115"/>
      <c r="T46" s="115"/>
      <c r="U46" s="115"/>
      <c r="V46" s="115"/>
      <c r="W46" s="115"/>
    </row>
    <row r="47" spans="1:23">
      <c r="A47" s="114"/>
      <c r="B47" s="114"/>
      <c r="C47" s="118"/>
      <c r="D47" s="115"/>
      <c r="E47" s="115"/>
      <c r="F47" s="115"/>
      <c r="G47" s="115"/>
      <c r="H47" s="115"/>
      <c r="I47" s="115"/>
      <c r="J47" s="115"/>
      <c r="K47" s="116"/>
      <c r="L47" s="117"/>
      <c r="M47" s="117"/>
      <c r="N47" s="117"/>
      <c r="O47" s="115"/>
      <c r="P47" s="115"/>
      <c r="Q47" s="115"/>
      <c r="R47" s="115"/>
      <c r="S47" s="115"/>
      <c r="T47" s="115"/>
      <c r="U47" s="115"/>
      <c r="V47" s="115"/>
      <c r="W47" s="115"/>
    </row>
    <row r="48" spans="1:23">
      <c r="A48" s="114"/>
      <c r="B48" s="114"/>
      <c r="C48" s="118"/>
      <c r="D48" s="115"/>
      <c r="E48" s="115"/>
      <c r="F48" s="115"/>
      <c r="G48" s="115"/>
      <c r="H48" s="115"/>
      <c r="I48" s="115"/>
      <c r="J48" s="115"/>
      <c r="K48" s="116"/>
      <c r="L48" s="117"/>
      <c r="M48" s="117"/>
      <c r="N48" s="117"/>
      <c r="O48" s="115"/>
      <c r="P48" s="115"/>
      <c r="Q48" s="115"/>
      <c r="R48" s="115"/>
      <c r="S48" s="115"/>
      <c r="T48" s="115"/>
      <c r="U48" s="115"/>
      <c r="V48" s="115"/>
      <c r="W48" s="115"/>
    </row>
    <row r="49" spans="1:23">
      <c r="A49" s="114"/>
      <c r="B49" s="114"/>
      <c r="C49" s="118"/>
      <c r="D49" s="115"/>
      <c r="E49" s="115"/>
      <c r="F49" s="115"/>
      <c r="G49" s="115"/>
      <c r="H49" s="115"/>
      <c r="I49" s="115"/>
      <c r="J49" s="115"/>
      <c r="K49" s="116"/>
      <c r="L49" s="117"/>
      <c r="M49" s="117"/>
      <c r="N49" s="117"/>
      <c r="O49" s="115"/>
      <c r="P49" s="115"/>
      <c r="Q49" s="115"/>
      <c r="R49" s="115"/>
      <c r="S49" s="115"/>
      <c r="T49" s="115"/>
      <c r="U49" s="115"/>
      <c r="V49" s="115"/>
      <c r="W49" s="115"/>
    </row>
    <row r="50" spans="1:23">
      <c r="A50" s="114"/>
      <c r="B50" s="114"/>
      <c r="C50" s="118"/>
      <c r="D50" s="115"/>
      <c r="E50" s="115"/>
      <c r="F50" s="115"/>
      <c r="G50" s="115"/>
      <c r="H50" s="115"/>
      <c r="I50" s="115"/>
      <c r="J50" s="115"/>
      <c r="K50" s="116"/>
      <c r="L50" s="117"/>
      <c r="M50" s="117"/>
      <c r="N50" s="117"/>
      <c r="O50" s="115"/>
      <c r="P50" s="115"/>
      <c r="Q50" s="115"/>
      <c r="R50" s="115"/>
      <c r="S50" s="115"/>
      <c r="T50" s="115"/>
      <c r="U50" s="115"/>
      <c r="V50" s="115"/>
      <c r="W50" s="115"/>
    </row>
    <row r="51" spans="1:23">
      <c r="A51" s="114"/>
      <c r="B51" s="114"/>
      <c r="C51" s="118"/>
      <c r="D51" s="115"/>
      <c r="E51" s="115"/>
      <c r="F51" s="115"/>
      <c r="G51" s="115"/>
      <c r="H51" s="115"/>
      <c r="I51" s="115"/>
      <c r="J51" s="115"/>
      <c r="K51" s="116"/>
      <c r="L51" s="117"/>
      <c r="M51" s="117"/>
      <c r="N51" s="117"/>
      <c r="O51" s="115"/>
      <c r="P51" s="115"/>
      <c r="Q51" s="115"/>
      <c r="R51" s="115"/>
      <c r="S51" s="115"/>
      <c r="T51" s="115"/>
      <c r="U51" s="115"/>
      <c r="V51" s="115"/>
      <c r="W51" s="115"/>
    </row>
    <row r="52" spans="1:23">
      <c r="A52" s="114"/>
      <c r="B52" s="114"/>
      <c r="C52" s="118"/>
      <c r="D52" s="115"/>
      <c r="E52" s="115"/>
      <c r="F52" s="115"/>
      <c r="G52" s="115"/>
      <c r="H52" s="115"/>
      <c r="I52" s="115"/>
      <c r="J52" s="115"/>
      <c r="K52" s="116"/>
      <c r="L52" s="117"/>
      <c r="M52" s="117"/>
      <c r="N52" s="117"/>
      <c r="O52" s="115"/>
      <c r="P52" s="115"/>
      <c r="Q52" s="115"/>
      <c r="R52" s="115"/>
      <c r="S52" s="115"/>
      <c r="T52" s="115"/>
      <c r="U52" s="115"/>
      <c r="V52" s="115"/>
      <c r="W52" s="115"/>
    </row>
    <row r="53" spans="1:23">
      <c r="A53" s="114"/>
      <c r="B53" s="114"/>
      <c r="C53" s="118"/>
      <c r="D53" s="115"/>
      <c r="E53" s="115"/>
      <c r="F53" s="115"/>
      <c r="G53" s="115"/>
      <c r="H53" s="115"/>
      <c r="I53" s="115"/>
      <c r="J53" s="115"/>
      <c r="K53" s="116"/>
      <c r="L53" s="117"/>
      <c r="M53" s="117"/>
      <c r="N53" s="117"/>
      <c r="O53" s="115"/>
      <c r="P53" s="115"/>
      <c r="Q53" s="115"/>
      <c r="R53" s="115"/>
      <c r="S53" s="115"/>
      <c r="T53" s="115"/>
      <c r="U53" s="115"/>
      <c r="V53" s="115"/>
      <c r="W53" s="115"/>
    </row>
    <row r="54" spans="1:23">
      <c r="A54" s="114"/>
      <c r="B54" s="114"/>
      <c r="C54" s="118"/>
      <c r="D54" s="115"/>
      <c r="E54" s="115"/>
      <c r="F54" s="115"/>
      <c r="G54" s="115"/>
      <c r="H54" s="115"/>
      <c r="I54" s="115"/>
      <c r="J54" s="115"/>
      <c r="K54" s="116"/>
      <c r="L54" s="117"/>
      <c r="M54" s="117"/>
      <c r="N54" s="117"/>
      <c r="O54" s="115"/>
      <c r="P54" s="115"/>
      <c r="Q54" s="115"/>
      <c r="R54" s="115"/>
      <c r="S54" s="115"/>
      <c r="T54" s="115"/>
      <c r="U54" s="115"/>
      <c r="V54" s="115"/>
      <c r="W54" s="115"/>
    </row>
    <row r="55" spans="1:23">
      <c r="A55" s="114"/>
      <c r="B55" s="114"/>
      <c r="C55" s="118"/>
      <c r="D55" s="115"/>
      <c r="E55" s="115"/>
      <c r="F55" s="115"/>
      <c r="G55" s="115"/>
      <c r="H55" s="115"/>
      <c r="I55" s="115"/>
      <c r="J55" s="115"/>
      <c r="K55" s="116"/>
      <c r="L55" s="117"/>
      <c r="M55" s="117"/>
      <c r="N55" s="117"/>
      <c r="O55" s="115"/>
      <c r="P55" s="115"/>
      <c r="Q55" s="115"/>
      <c r="R55" s="115"/>
      <c r="S55" s="115"/>
      <c r="T55" s="115"/>
      <c r="U55" s="115"/>
      <c r="V55" s="115"/>
      <c r="W55" s="115"/>
    </row>
    <row r="56" spans="1:23">
      <c r="A56" s="114"/>
      <c r="B56" s="114"/>
      <c r="C56" s="118"/>
      <c r="D56" s="115"/>
      <c r="E56" s="115"/>
      <c r="F56" s="115"/>
      <c r="G56" s="115"/>
      <c r="H56" s="115"/>
      <c r="I56" s="115"/>
      <c r="J56" s="115"/>
      <c r="K56" s="116"/>
      <c r="L56" s="117"/>
      <c r="M56" s="117"/>
      <c r="N56" s="117"/>
      <c r="O56" s="115"/>
      <c r="P56" s="115"/>
      <c r="Q56" s="115"/>
      <c r="R56" s="115"/>
      <c r="S56" s="115"/>
      <c r="T56" s="115"/>
      <c r="U56" s="115"/>
      <c r="V56" s="115"/>
      <c r="W56" s="115"/>
    </row>
    <row r="57" spans="1:23">
      <c r="A57" s="114"/>
      <c r="B57" s="114"/>
      <c r="C57" s="118"/>
      <c r="D57" s="115"/>
      <c r="E57" s="115"/>
      <c r="F57" s="115"/>
      <c r="G57" s="115"/>
      <c r="H57" s="115"/>
      <c r="I57" s="115"/>
      <c r="J57" s="115"/>
      <c r="K57" s="116"/>
      <c r="L57" s="117"/>
      <c r="M57" s="117"/>
      <c r="N57" s="117"/>
      <c r="O57" s="115"/>
      <c r="P57" s="115"/>
      <c r="Q57" s="115"/>
      <c r="R57" s="115"/>
      <c r="S57" s="115"/>
      <c r="T57" s="115"/>
      <c r="U57" s="115"/>
      <c r="V57" s="115"/>
      <c r="W57" s="115"/>
    </row>
    <row r="58" spans="1:23">
      <c r="A58" s="114"/>
      <c r="B58" s="114"/>
      <c r="C58" s="118"/>
      <c r="D58" s="115"/>
      <c r="E58" s="115"/>
      <c r="F58" s="115"/>
      <c r="G58" s="115"/>
      <c r="H58" s="115"/>
      <c r="I58" s="115"/>
      <c r="J58" s="115"/>
      <c r="K58" s="116"/>
      <c r="L58" s="117"/>
      <c r="M58" s="117"/>
      <c r="N58" s="117"/>
      <c r="O58" s="115"/>
      <c r="P58" s="115"/>
      <c r="Q58" s="115"/>
      <c r="R58" s="115"/>
      <c r="S58" s="115"/>
      <c r="T58" s="115"/>
      <c r="U58" s="115"/>
      <c r="V58" s="115"/>
      <c r="W58" s="115"/>
    </row>
    <row r="59" spans="1:23">
      <c r="A59" s="114"/>
      <c r="B59" s="114"/>
      <c r="C59" s="118"/>
      <c r="D59" s="115"/>
      <c r="E59" s="115"/>
      <c r="F59" s="115"/>
      <c r="G59" s="115"/>
      <c r="H59" s="115"/>
      <c r="I59" s="115"/>
      <c r="J59" s="115"/>
      <c r="K59" s="116"/>
      <c r="L59" s="117"/>
      <c r="M59" s="117"/>
      <c r="N59" s="117"/>
      <c r="O59" s="115"/>
      <c r="P59" s="115"/>
      <c r="Q59" s="115"/>
      <c r="R59" s="115"/>
      <c r="S59" s="115"/>
      <c r="T59" s="115"/>
      <c r="U59" s="115"/>
      <c r="V59" s="115"/>
      <c r="W59" s="115"/>
    </row>
    <row r="60" spans="1:23">
      <c r="A60" s="114"/>
      <c r="B60" s="114"/>
      <c r="C60" s="114"/>
      <c r="D60" s="118"/>
      <c r="E60" s="114"/>
      <c r="F60" s="114"/>
      <c r="G60" s="114"/>
      <c r="H60" s="114"/>
      <c r="I60" s="114"/>
      <c r="J60" s="114"/>
      <c r="K60" s="114"/>
      <c r="L60" s="114"/>
      <c r="M60" s="114"/>
      <c r="N60" s="114"/>
      <c r="O60" s="114"/>
      <c r="P60" s="114"/>
      <c r="Q60" s="114"/>
      <c r="R60" s="114"/>
      <c r="S60" s="114"/>
      <c r="T60" s="114"/>
      <c r="U60" s="114"/>
      <c r="V60" s="114"/>
      <c r="W60" s="114"/>
    </row>
    <row r="61" spans="1:23">
      <c r="A61" s="357"/>
      <c r="B61" s="357"/>
      <c r="C61" s="357"/>
      <c r="D61" s="357"/>
      <c r="E61" s="357"/>
      <c r="F61" s="357"/>
      <c r="G61" s="357"/>
      <c r="H61" s="357"/>
      <c r="I61" s="357"/>
      <c r="J61" s="357"/>
      <c r="K61" s="357"/>
      <c r="L61" s="357"/>
      <c r="M61" s="357"/>
      <c r="N61" s="357"/>
      <c r="O61" s="357"/>
      <c r="P61" s="357"/>
      <c r="Q61" s="357"/>
      <c r="R61" s="357"/>
      <c r="S61" s="357"/>
      <c r="T61" s="357"/>
      <c r="U61" s="357"/>
      <c r="V61" s="357"/>
      <c r="W61" s="357"/>
    </row>
    <row r="62" spans="1:23">
      <c r="A62" s="114"/>
      <c r="B62" s="114"/>
      <c r="C62" s="114"/>
      <c r="D62" s="114"/>
      <c r="E62" s="114"/>
      <c r="F62" s="114"/>
      <c r="G62" s="114"/>
      <c r="H62" s="114"/>
      <c r="I62" s="114"/>
      <c r="J62" s="114"/>
      <c r="K62" s="114"/>
      <c r="L62" s="114"/>
      <c r="M62" s="114"/>
      <c r="N62" s="114"/>
      <c r="O62" s="114"/>
      <c r="P62" s="114"/>
      <c r="Q62" s="114"/>
      <c r="R62" s="114"/>
      <c r="S62" s="114"/>
      <c r="T62" s="114"/>
      <c r="U62" s="114"/>
      <c r="V62" s="114"/>
      <c r="W62" s="114"/>
    </row>
  </sheetData>
  <mergeCells count="20">
    <mergeCell ref="Q8:W8"/>
    <mergeCell ref="Q9:W9"/>
    <mergeCell ref="S3:W3"/>
    <mergeCell ref="N10:P10"/>
    <mergeCell ref="N9:P9"/>
    <mergeCell ref="N8:P8"/>
    <mergeCell ref="Q10:W10"/>
    <mergeCell ref="C13:W13"/>
    <mergeCell ref="C15:W15"/>
    <mergeCell ref="D17:W17"/>
    <mergeCell ref="D25:W25"/>
    <mergeCell ref="A61:W61"/>
    <mergeCell ref="D19:W19"/>
    <mergeCell ref="D21:W21"/>
    <mergeCell ref="D23:W23"/>
    <mergeCell ref="B17:C17"/>
    <mergeCell ref="B19:C19"/>
    <mergeCell ref="B21:C21"/>
    <mergeCell ref="B23:C23"/>
    <mergeCell ref="B25:C25"/>
  </mergeCells>
  <phoneticPr fontId="1"/>
  <dataValidations count="2">
    <dataValidation allowBlank="1" showInputMessage="1" showErrorMessage="1" promptTitle="代表者名の入力" prompt="法人代表者の職名及び氏名を入力してください。" sqref="Q11:Q12" xr:uid="{30472577-E16E-4F89-B4E0-00C7E416A548}"/>
    <dataValidation allowBlank="1" showErrorMessage="1" sqref="Q8:W10" xr:uid="{2A048965-2543-40BD-8BDA-240D37A21EC8}"/>
  </dataValidations>
  <pageMargins left="0.7" right="0.7" top="0.75" bottom="0.75" header="0.3" footer="0.3"/>
  <pageSetup paperSize="9" scale="76" orientation="portrait" r:id="rId1"/>
  <ignoredErrors>
    <ignoredError sqref="B13:W22 B24:W25 B23:C23 E23:W23" numberStoredAsText="1"/>
    <ignoredError sqref="Q8:W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27" r:id="rId4" name="Check Box 7">
              <controlPr defaultSize="0" autoFill="0" autoLine="0" autoPict="0">
                <anchor moveWithCells="1">
                  <from>
                    <xdr:col>0</xdr:col>
                    <xdr:colOff>66675</xdr:colOff>
                    <xdr:row>18</xdr:row>
                    <xdr:rowOff>85725</xdr:rowOff>
                  </from>
                  <to>
                    <xdr:col>1</xdr:col>
                    <xdr:colOff>47625</xdr:colOff>
                    <xdr:row>18</xdr:row>
                    <xdr:rowOff>447675</xdr:rowOff>
                  </to>
                </anchor>
              </controlPr>
            </control>
          </mc:Choice>
        </mc:AlternateContent>
        <mc:AlternateContent xmlns:mc="http://schemas.openxmlformats.org/markup-compatibility/2006">
          <mc:Choice Requires="x14">
            <control shapeId="30728" r:id="rId5" name="Check Box 8">
              <controlPr defaultSize="0" autoFill="0" autoLine="0" autoPict="0">
                <anchor moveWithCells="1">
                  <from>
                    <xdr:col>0</xdr:col>
                    <xdr:colOff>66675</xdr:colOff>
                    <xdr:row>20</xdr:row>
                    <xdr:rowOff>85725</xdr:rowOff>
                  </from>
                  <to>
                    <xdr:col>1</xdr:col>
                    <xdr:colOff>47625</xdr:colOff>
                    <xdr:row>20</xdr:row>
                    <xdr:rowOff>447675</xdr:rowOff>
                  </to>
                </anchor>
              </controlPr>
            </control>
          </mc:Choice>
        </mc:AlternateContent>
        <mc:AlternateContent xmlns:mc="http://schemas.openxmlformats.org/markup-compatibility/2006">
          <mc:Choice Requires="x14">
            <control shapeId="30733" r:id="rId6" name="Check Box 13">
              <controlPr defaultSize="0" autoFill="0" autoLine="0" autoPict="0">
                <anchor moveWithCells="1">
                  <from>
                    <xdr:col>0</xdr:col>
                    <xdr:colOff>66675</xdr:colOff>
                    <xdr:row>16</xdr:row>
                    <xdr:rowOff>85725</xdr:rowOff>
                  </from>
                  <to>
                    <xdr:col>1</xdr:col>
                    <xdr:colOff>47625</xdr:colOff>
                    <xdr:row>16</xdr:row>
                    <xdr:rowOff>447675</xdr:rowOff>
                  </to>
                </anchor>
              </controlPr>
            </control>
          </mc:Choice>
        </mc:AlternateContent>
        <mc:AlternateContent xmlns:mc="http://schemas.openxmlformats.org/markup-compatibility/2006">
          <mc:Choice Requires="x14">
            <control shapeId="30739" r:id="rId7" name="Check Box 19">
              <controlPr defaultSize="0" autoFill="0" autoLine="0" autoPict="0">
                <anchor moveWithCells="1">
                  <from>
                    <xdr:col>0</xdr:col>
                    <xdr:colOff>66675</xdr:colOff>
                    <xdr:row>24</xdr:row>
                    <xdr:rowOff>85725</xdr:rowOff>
                  </from>
                  <to>
                    <xdr:col>1</xdr:col>
                    <xdr:colOff>47625</xdr:colOff>
                    <xdr:row>24</xdr:row>
                    <xdr:rowOff>447675</xdr:rowOff>
                  </to>
                </anchor>
              </controlPr>
            </control>
          </mc:Choice>
        </mc:AlternateContent>
        <mc:AlternateContent xmlns:mc="http://schemas.openxmlformats.org/markup-compatibility/2006">
          <mc:Choice Requires="x14">
            <control shapeId="30740" r:id="rId8" name="Check Box 20">
              <controlPr defaultSize="0" autoFill="0" autoLine="0" autoPict="0">
                <anchor moveWithCells="1">
                  <from>
                    <xdr:col>0</xdr:col>
                    <xdr:colOff>66675</xdr:colOff>
                    <xdr:row>24</xdr:row>
                    <xdr:rowOff>85725</xdr:rowOff>
                  </from>
                  <to>
                    <xdr:col>1</xdr:col>
                    <xdr:colOff>47625</xdr:colOff>
                    <xdr:row>24</xdr:row>
                    <xdr:rowOff>447675</xdr:rowOff>
                  </to>
                </anchor>
              </controlPr>
            </control>
          </mc:Choice>
        </mc:AlternateContent>
        <mc:AlternateContent xmlns:mc="http://schemas.openxmlformats.org/markup-compatibility/2006">
          <mc:Choice Requires="x14">
            <control shapeId="30741" r:id="rId9" name="Check Box 21">
              <controlPr defaultSize="0" autoFill="0" autoLine="0" autoPict="0">
                <anchor moveWithCells="1">
                  <from>
                    <xdr:col>0</xdr:col>
                    <xdr:colOff>66675</xdr:colOff>
                    <xdr:row>22</xdr:row>
                    <xdr:rowOff>85725</xdr:rowOff>
                  </from>
                  <to>
                    <xdr:col>1</xdr:col>
                    <xdr:colOff>47625</xdr:colOff>
                    <xdr:row>22</xdr:row>
                    <xdr:rowOff>447675</xdr:rowOff>
                  </to>
                </anchor>
              </controlPr>
            </control>
          </mc:Choice>
        </mc:AlternateContent>
        <mc:AlternateContent xmlns:mc="http://schemas.openxmlformats.org/markup-compatibility/2006">
          <mc:Choice Requires="x14">
            <control shapeId="30742" r:id="rId10" name="Check Box 22">
              <controlPr defaultSize="0" autoFill="0" autoLine="0" autoPict="0">
                <anchor moveWithCells="1">
                  <from>
                    <xdr:col>0</xdr:col>
                    <xdr:colOff>66675</xdr:colOff>
                    <xdr:row>22</xdr:row>
                    <xdr:rowOff>85725</xdr:rowOff>
                  </from>
                  <to>
                    <xdr:col>1</xdr:col>
                    <xdr:colOff>47625</xdr:colOff>
                    <xdr:row>22</xdr:row>
                    <xdr:rowOff>447675</xdr:rowOff>
                  </to>
                </anchor>
              </controlPr>
            </control>
          </mc:Choice>
        </mc:AlternateContent>
        <mc:AlternateContent xmlns:mc="http://schemas.openxmlformats.org/markup-compatibility/2006">
          <mc:Choice Requires="x14">
            <control shapeId="30744" r:id="rId11" name="Check Box 24">
              <controlPr defaultSize="0" autoFill="0" autoLine="0" autoPict="0">
                <anchor moveWithCells="1">
                  <from>
                    <xdr:col>0</xdr:col>
                    <xdr:colOff>66675</xdr:colOff>
                    <xdr:row>14</xdr:row>
                    <xdr:rowOff>171450</xdr:rowOff>
                  </from>
                  <to>
                    <xdr:col>1</xdr:col>
                    <xdr:colOff>47625</xdr:colOff>
                    <xdr:row>14</xdr:row>
                    <xdr:rowOff>533400</xdr:rowOff>
                  </to>
                </anchor>
              </controlPr>
            </control>
          </mc:Choice>
        </mc:AlternateContent>
        <mc:AlternateContent xmlns:mc="http://schemas.openxmlformats.org/markup-compatibility/2006">
          <mc:Choice Requires="x14">
            <control shapeId="30745" r:id="rId12" name="Check Box 25">
              <controlPr defaultSize="0" autoFill="0" autoLine="0" autoPict="0">
                <anchor moveWithCells="1">
                  <from>
                    <xdr:col>0</xdr:col>
                    <xdr:colOff>66675</xdr:colOff>
                    <xdr:row>12</xdr:row>
                    <xdr:rowOff>171450</xdr:rowOff>
                  </from>
                  <to>
                    <xdr:col>1</xdr:col>
                    <xdr:colOff>47625</xdr:colOff>
                    <xdr:row>12</xdr:row>
                    <xdr:rowOff>533400</xdr:rowOff>
                  </to>
                </anchor>
              </controlPr>
            </control>
          </mc:Choice>
        </mc:AlternateContent>
        <mc:AlternateContent xmlns:mc="http://schemas.openxmlformats.org/markup-compatibility/2006">
          <mc:Choice Requires="x14">
            <control shapeId="30748" r:id="rId13" name="Check Box 28">
              <controlPr defaultSize="0" autoFill="0" autoLine="0" autoPict="0">
                <anchor moveWithCells="1">
                  <from>
                    <xdr:col>0</xdr:col>
                    <xdr:colOff>66675</xdr:colOff>
                    <xdr:row>22</xdr:row>
                    <xdr:rowOff>85725</xdr:rowOff>
                  </from>
                  <to>
                    <xdr:col>1</xdr:col>
                    <xdr:colOff>47625</xdr:colOff>
                    <xdr:row>22</xdr:row>
                    <xdr:rowOff>447675</xdr:rowOff>
                  </to>
                </anchor>
              </controlPr>
            </control>
          </mc:Choice>
        </mc:AlternateContent>
        <mc:AlternateContent xmlns:mc="http://schemas.openxmlformats.org/markup-compatibility/2006">
          <mc:Choice Requires="x14">
            <control shapeId="30749" r:id="rId14" name="Check Box 29">
              <controlPr defaultSize="0" autoFill="0" autoLine="0" autoPict="0">
                <anchor moveWithCells="1">
                  <from>
                    <xdr:col>0</xdr:col>
                    <xdr:colOff>66675</xdr:colOff>
                    <xdr:row>24</xdr:row>
                    <xdr:rowOff>85725</xdr:rowOff>
                  </from>
                  <to>
                    <xdr:col>1</xdr:col>
                    <xdr:colOff>47625</xdr:colOff>
                    <xdr:row>24</xdr:row>
                    <xdr:rowOff>447675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8AA66-631A-451A-AC87-BC719508230F}">
  <sheetPr codeName="Sheet9">
    <tabColor rgb="FFFFFF00"/>
    <pageSetUpPr fitToPage="1"/>
  </sheetPr>
  <dimension ref="A1:X82"/>
  <sheetViews>
    <sheetView view="pageBreakPreview" zoomScaleNormal="100" zoomScaleSheetLayoutView="100" workbookViewId="0">
      <selection activeCell="A4" sqref="A4"/>
    </sheetView>
  </sheetViews>
  <sheetFormatPr defaultRowHeight="18.75"/>
  <cols>
    <col min="1" max="24" width="4.625" customWidth="1"/>
  </cols>
  <sheetData>
    <row r="1" spans="1:24" ht="24">
      <c r="A1" s="364" t="s">
        <v>253</v>
      </c>
      <c r="B1" s="365"/>
      <c r="C1" s="365"/>
      <c r="D1" s="365"/>
      <c r="E1" s="365"/>
      <c r="F1" s="365"/>
      <c r="G1" s="365"/>
      <c r="H1" s="365"/>
      <c r="I1" s="365"/>
      <c r="J1" s="365"/>
      <c r="K1" s="365"/>
      <c r="L1" s="365"/>
      <c r="M1" s="365"/>
      <c r="N1" s="365"/>
      <c r="O1" s="365"/>
      <c r="P1" s="365"/>
      <c r="Q1" s="365"/>
      <c r="R1" s="365"/>
      <c r="S1" s="365"/>
      <c r="T1" s="365"/>
      <c r="U1" s="365"/>
      <c r="V1" s="365"/>
      <c r="W1" s="365"/>
      <c r="X1" s="365"/>
    </row>
    <row r="2" spans="1:24" ht="24">
      <c r="A2" s="99"/>
      <c r="B2" s="45"/>
      <c r="C2" s="45"/>
      <c r="D2" s="45"/>
      <c r="E2" s="45"/>
      <c r="F2" s="45"/>
      <c r="G2" s="45"/>
      <c r="H2" s="45"/>
      <c r="I2" s="45"/>
      <c r="J2" s="45"/>
      <c r="K2" s="45"/>
      <c r="L2" s="45"/>
      <c r="M2" s="45"/>
      <c r="N2" s="45"/>
      <c r="O2" s="45"/>
      <c r="P2" s="45"/>
      <c r="Q2" s="45"/>
      <c r="R2" s="45"/>
      <c r="S2" s="45"/>
      <c r="T2" s="45"/>
      <c r="U2" s="45"/>
      <c r="V2" s="45"/>
      <c r="W2" s="45"/>
      <c r="X2" s="45"/>
    </row>
    <row r="3" spans="1:24">
      <c r="A3" s="523" t="s">
        <v>500</v>
      </c>
      <c r="B3" s="523"/>
      <c r="C3" s="523"/>
      <c r="D3" s="523"/>
      <c r="E3" s="523"/>
      <c r="F3" s="523"/>
      <c r="G3" s="523"/>
      <c r="H3" s="523"/>
      <c r="I3" s="523"/>
      <c r="J3" s="523"/>
      <c r="K3" s="523"/>
      <c r="L3" s="523"/>
      <c r="M3" s="523"/>
      <c r="N3" s="523"/>
      <c r="O3" s="523"/>
      <c r="P3" s="523"/>
      <c r="Q3" s="523"/>
      <c r="R3" s="523"/>
      <c r="S3" s="523"/>
      <c r="T3" s="523"/>
      <c r="U3" s="523"/>
      <c r="V3" s="523"/>
      <c r="W3" s="523"/>
      <c r="X3" s="523"/>
    </row>
    <row r="4" spans="1:24">
      <c r="A4" s="168"/>
      <c r="B4" s="168"/>
      <c r="C4" s="168"/>
      <c r="D4" s="168"/>
      <c r="E4" s="168"/>
      <c r="F4" s="168"/>
      <c r="G4" s="168"/>
      <c r="H4" s="168"/>
      <c r="I4" s="168"/>
      <c r="J4" s="168"/>
      <c r="K4" s="168"/>
      <c r="L4" s="168"/>
      <c r="M4" s="168"/>
      <c r="N4" s="168"/>
      <c r="O4" s="168"/>
      <c r="P4" s="168"/>
      <c r="Q4" s="168"/>
      <c r="R4" s="168"/>
      <c r="S4" s="168"/>
      <c r="T4" s="168"/>
      <c r="U4" s="168"/>
      <c r="V4" s="168"/>
      <c r="W4" s="168"/>
      <c r="X4" s="168"/>
    </row>
    <row r="5" spans="1:24" ht="24" customHeight="1">
      <c r="A5" s="99"/>
      <c r="B5" s="99"/>
      <c r="C5" s="99"/>
      <c r="D5" s="99"/>
      <c r="E5" s="99"/>
      <c r="F5" s="99"/>
      <c r="G5" s="99"/>
      <c r="H5" s="99"/>
      <c r="I5" s="99"/>
      <c r="J5" s="99"/>
      <c r="K5" s="99"/>
      <c r="L5" s="99"/>
      <c r="M5" s="99"/>
      <c r="N5" s="99"/>
      <c r="O5" s="99"/>
      <c r="P5" s="99"/>
      <c r="Q5" s="99"/>
      <c r="R5" s="101"/>
      <c r="S5" s="524" t="s">
        <v>472</v>
      </c>
      <c r="T5" s="359"/>
      <c r="U5" s="359"/>
      <c r="V5" s="359"/>
      <c r="W5" s="359"/>
      <c r="X5" s="359"/>
    </row>
    <row r="6" spans="1:24">
      <c r="A6" s="99"/>
      <c r="B6" s="99"/>
      <c r="C6" s="99"/>
      <c r="D6" s="99"/>
      <c r="E6" s="99"/>
      <c r="F6" s="99"/>
      <c r="G6" s="99"/>
      <c r="H6" s="99"/>
      <c r="I6" s="99"/>
      <c r="J6" s="99"/>
      <c r="K6" s="99"/>
      <c r="L6" s="99"/>
      <c r="M6" s="99"/>
      <c r="N6" s="99"/>
      <c r="O6" s="99"/>
      <c r="P6" s="99"/>
      <c r="Q6" s="99"/>
      <c r="R6" s="99"/>
      <c r="S6" s="99"/>
      <c r="T6" s="99"/>
      <c r="U6" s="99"/>
      <c r="V6" s="99"/>
      <c r="W6" s="99"/>
      <c r="X6" s="99"/>
    </row>
    <row r="7" spans="1:24">
      <c r="A7" s="99"/>
      <c r="B7" s="99" t="s">
        <v>50</v>
      </c>
      <c r="C7" s="99"/>
      <c r="D7" s="99"/>
      <c r="E7" s="99"/>
      <c r="F7" s="99"/>
      <c r="G7" s="99"/>
      <c r="H7" s="99"/>
      <c r="I7" s="99"/>
      <c r="J7" s="99"/>
      <c r="K7" s="99"/>
      <c r="L7" s="99"/>
      <c r="M7" s="99"/>
      <c r="N7" s="99"/>
      <c r="O7" s="99"/>
      <c r="P7" s="99"/>
      <c r="Q7" s="99"/>
      <c r="R7" s="99"/>
      <c r="S7" s="99"/>
      <c r="T7" s="99"/>
      <c r="U7" s="99"/>
      <c r="V7" s="99"/>
      <c r="W7" s="99"/>
      <c r="X7" s="99"/>
    </row>
    <row r="8" spans="1:24">
      <c r="A8" s="99"/>
      <c r="B8" s="99"/>
      <c r="C8" s="99"/>
      <c r="D8" s="99"/>
      <c r="E8" s="99"/>
      <c r="F8" s="99"/>
      <c r="G8" s="99"/>
      <c r="H8" s="99"/>
      <c r="I8" s="99"/>
      <c r="J8" s="99"/>
      <c r="K8" s="99"/>
      <c r="L8" s="99"/>
      <c r="M8" s="99"/>
      <c r="N8" s="99"/>
      <c r="O8" s="99"/>
      <c r="P8" s="99"/>
      <c r="Q8" s="99"/>
      <c r="R8" s="99"/>
      <c r="S8" s="99"/>
      <c r="T8" s="99"/>
      <c r="U8" s="99"/>
      <c r="V8" s="99"/>
      <c r="W8" s="99"/>
      <c r="X8" s="99"/>
    </row>
    <row r="9" spans="1:24">
      <c r="A9" s="99"/>
      <c r="B9" s="99"/>
      <c r="C9" s="99"/>
      <c r="D9" s="99"/>
      <c r="E9" s="99"/>
      <c r="F9" s="99"/>
      <c r="G9" s="99"/>
      <c r="H9" s="99"/>
      <c r="I9" s="99"/>
      <c r="J9" s="99"/>
      <c r="K9" s="99"/>
      <c r="L9" s="99"/>
      <c r="M9" s="99"/>
      <c r="N9" s="99"/>
      <c r="O9" s="99"/>
      <c r="P9" s="99"/>
      <c r="Q9" s="99"/>
      <c r="R9" s="99"/>
      <c r="S9" s="99"/>
      <c r="T9" s="99"/>
      <c r="U9" s="99"/>
      <c r="V9" s="99"/>
      <c r="W9" s="99"/>
      <c r="X9" s="99"/>
    </row>
    <row r="10" spans="1:24" ht="39.75" customHeight="1">
      <c r="A10" s="99"/>
      <c r="B10" s="99"/>
      <c r="C10" s="99"/>
      <c r="D10" s="99"/>
      <c r="E10" s="99"/>
      <c r="F10" s="99"/>
      <c r="G10" s="99"/>
      <c r="H10" s="99"/>
      <c r="I10" s="99"/>
      <c r="J10" s="99"/>
      <c r="K10" s="99"/>
      <c r="L10" s="99"/>
      <c r="M10" s="99"/>
      <c r="N10" s="359" t="s">
        <v>51</v>
      </c>
      <c r="O10" s="359"/>
      <c r="P10" s="359"/>
      <c r="Q10" s="358" t="str">
        <f>IF('経費所要額調書（合計）'!B8="","",'経費所要額調書（合計）'!B8)</f>
        <v/>
      </c>
      <c r="R10" s="358"/>
      <c r="S10" s="358"/>
      <c r="T10" s="358"/>
      <c r="U10" s="358"/>
      <c r="V10" s="358"/>
      <c r="W10" s="358"/>
      <c r="X10" s="358"/>
    </row>
    <row r="11" spans="1:24" ht="39.75" customHeight="1">
      <c r="A11" s="99"/>
      <c r="B11" s="99"/>
      <c r="C11" s="99"/>
      <c r="D11" s="99"/>
      <c r="E11" s="99"/>
      <c r="F11" s="99"/>
      <c r="G11" s="99"/>
      <c r="H11" s="99"/>
      <c r="I11" s="99"/>
      <c r="J11" s="99"/>
      <c r="K11" s="99"/>
      <c r="L11" s="99"/>
      <c r="M11" s="99"/>
      <c r="N11" s="359" t="s">
        <v>52</v>
      </c>
      <c r="O11" s="359"/>
      <c r="P11" s="359"/>
      <c r="Q11" s="519" t="str">
        <f>IF('経費所要額調書（合計）'!B5="","",'経費所要額調書（合計）'!B5)</f>
        <v/>
      </c>
      <c r="R11" s="519"/>
      <c r="S11" s="519"/>
      <c r="T11" s="519"/>
      <c r="U11" s="519"/>
      <c r="V11" s="519"/>
      <c r="W11" s="519"/>
      <c r="X11" s="519"/>
    </row>
    <row r="12" spans="1:24" ht="48" customHeight="1">
      <c r="A12" s="99"/>
      <c r="B12" s="99"/>
      <c r="C12" s="99"/>
      <c r="D12" s="99"/>
      <c r="E12" s="99"/>
      <c r="F12" s="99"/>
      <c r="G12" s="99"/>
      <c r="H12" s="99"/>
      <c r="I12" s="99"/>
      <c r="J12" s="99"/>
      <c r="K12" s="99"/>
      <c r="L12" s="102"/>
      <c r="M12" s="99"/>
      <c r="N12" s="363" t="s">
        <v>251</v>
      </c>
      <c r="O12" s="363"/>
      <c r="P12" s="363"/>
      <c r="Q12" s="525" t="str">
        <f>IF('経費所要額調書（合計）'!D5="","",'経費所要額調書（合計）'!D5)</f>
        <v/>
      </c>
      <c r="R12" s="526"/>
      <c r="S12" s="526"/>
      <c r="T12" s="526"/>
      <c r="U12" s="526"/>
      <c r="V12" s="526"/>
      <c r="W12" s="526"/>
      <c r="X12" s="526"/>
    </row>
    <row r="13" spans="1:24" ht="13.5" customHeight="1">
      <c r="A13" s="99"/>
      <c r="B13" s="99"/>
      <c r="C13" s="99"/>
      <c r="D13" s="99"/>
      <c r="E13" s="99"/>
      <c r="F13" s="99"/>
      <c r="G13" s="99"/>
      <c r="H13" s="99"/>
      <c r="I13" s="99"/>
      <c r="J13" s="99"/>
      <c r="K13" s="99"/>
      <c r="L13" s="102"/>
      <c r="M13" s="99"/>
      <c r="N13" s="99"/>
      <c r="O13" s="102"/>
      <c r="P13" s="103"/>
      <c r="Q13" s="104"/>
      <c r="R13" s="105"/>
      <c r="S13" s="105"/>
      <c r="T13" s="105"/>
      <c r="U13" s="105"/>
      <c r="V13" s="105"/>
      <c r="W13" s="105"/>
      <c r="X13" s="105"/>
    </row>
    <row r="14" spans="1:24" ht="13.5" customHeight="1">
      <c r="A14" s="99"/>
      <c r="B14" s="99"/>
      <c r="C14" s="99"/>
      <c r="D14" s="99"/>
      <c r="E14" s="99"/>
      <c r="F14" s="99"/>
      <c r="G14" s="99"/>
      <c r="H14" s="99"/>
      <c r="I14" s="99"/>
      <c r="J14" s="99"/>
      <c r="K14" s="99"/>
      <c r="L14" s="102"/>
      <c r="M14" s="99"/>
      <c r="N14" s="99"/>
      <c r="O14" s="102"/>
      <c r="P14" s="103"/>
      <c r="Q14" s="104"/>
      <c r="R14" s="105"/>
      <c r="S14" s="105"/>
      <c r="T14" s="105"/>
      <c r="U14" s="105"/>
      <c r="V14" s="105"/>
      <c r="W14" s="105"/>
      <c r="X14" s="105"/>
    </row>
    <row r="15" spans="1:24">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row>
    <row r="16" spans="1:24" ht="59.1" customHeight="1">
      <c r="A16" s="360" t="s">
        <v>254</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row>
    <row r="17" spans="1:24">
      <c r="A17" s="361"/>
      <c r="B17" s="361"/>
      <c r="C17" s="361"/>
      <c r="D17" s="361"/>
      <c r="E17" s="361"/>
      <c r="F17" s="361"/>
      <c r="G17" s="361"/>
      <c r="H17" s="361"/>
      <c r="I17" s="361"/>
      <c r="J17" s="361"/>
      <c r="K17" s="361"/>
      <c r="L17" s="361"/>
      <c r="M17" s="361"/>
      <c r="N17" s="361"/>
      <c r="O17" s="361"/>
      <c r="P17" s="361"/>
      <c r="Q17" s="361"/>
      <c r="R17" s="361"/>
      <c r="S17" s="361"/>
      <c r="T17" s="361"/>
      <c r="U17" s="361"/>
      <c r="V17" s="361"/>
      <c r="W17" s="361"/>
      <c r="X17" s="361"/>
    </row>
    <row r="18" spans="1:24">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row>
    <row r="19" spans="1:24">
      <c r="A19" s="108"/>
      <c r="B19" s="362" t="s">
        <v>55</v>
      </c>
      <c r="C19" s="362"/>
      <c r="D19" s="362"/>
      <c r="E19" s="362"/>
      <c r="F19" s="362"/>
      <c r="G19" s="362"/>
      <c r="H19" s="362"/>
      <c r="I19" s="362"/>
      <c r="J19" s="362"/>
      <c r="K19" s="362"/>
      <c r="L19" s="362"/>
      <c r="M19" s="362"/>
      <c r="N19" s="362"/>
      <c r="O19" s="362"/>
      <c r="P19" s="362"/>
      <c r="Q19" s="362"/>
      <c r="R19" s="362"/>
      <c r="S19" s="362"/>
      <c r="T19" s="362"/>
      <c r="U19" s="362"/>
      <c r="V19" s="362"/>
      <c r="W19" s="362"/>
      <c r="X19" s="362"/>
    </row>
    <row r="20" spans="1:24">
      <c r="A20" s="108"/>
      <c r="B20" s="109"/>
      <c r="C20" s="109"/>
      <c r="D20" s="109"/>
      <c r="E20" s="109"/>
      <c r="F20" s="109"/>
      <c r="G20" s="109"/>
      <c r="H20" s="109"/>
      <c r="I20" s="109"/>
      <c r="J20" s="109"/>
      <c r="K20" s="109"/>
      <c r="L20" s="109"/>
      <c r="M20" s="109"/>
      <c r="N20" s="109"/>
      <c r="O20" s="109"/>
      <c r="P20" s="109"/>
      <c r="Q20" s="109"/>
      <c r="R20" s="109"/>
      <c r="S20" s="109"/>
      <c r="T20" s="109"/>
      <c r="U20" s="109"/>
      <c r="V20" s="109"/>
      <c r="W20" s="109"/>
      <c r="X20" s="109"/>
    </row>
    <row r="21" spans="1:24">
      <c r="A21" s="108"/>
      <c r="B21" s="360" t="s">
        <v>255</v>
      </c>
      <c r="C21" s="360"/>
      <c r="D21" s="360"/>
      <c r="E21" s="360"/>
      <c r="F21" s="360"/>
      <c r="G21" s="360"/>
      <c r="H21" s="360"/>
      <c r="I21" s="360"/>
      <c r="J21" s="360"/>
      <c r="K21" s="360"/>
      <c r="L21" s="360"/>
      <c r="M21" s="360"/>
      <c r="N21" s="360"/>
      <c r="O21" s="109"/>
      <c r="P21" s="109"/>
      <c r="Q21" s="109"/>
      <c r="R21" s="109"/>
      <c r="S21" s="109"/>
      <c r="T21" s="109"/>
      <c r="U21" s="109"/>
      <c r="V21" s="109"/>
      <c r="W21" s="109"/>
      <c r="X21" s="109"/>
    </row>
    <row r="22" spans="1:24">
      <c r="A22" s="108"/>
      <c r="B22" s="360" t="s">
        <v>239</v>
      </c>
      <c r="C22" s="360"/>
      <c r="D22" s="360"/>
      <c r="E22" s="360"/>
      <c r="F22" s="360"/>
      <c r="G22" s="360"/>
      <c r="H22" s="360"/>
      <c r="I22" s="360"/>
      <c r="J22" s="360"/>
      <c r="K22" s="360"/>
      <c r="L22" s="360"/>
      <c r="M22" s="360"/>
      <c r="N22" s="360"/>
      <c r="O22" s="360"/>
      <c r="P22" s="360"/>
      <c r="Q22" s="360"/>
      <c r="R22" s="360"/>
      <c r="S22" s="360"/>
      <c r="T22" s="360"/>
      <c r="U22" s="360"/>
      <c r="V22" s="360"/>
      <c r="W22" s="360"/>
      <c r="X22" s="360"/>
    </row>
    <row r="23" spans="1:24">
      <c r="A23" s="99"/>
      <c r="B23" s="360"/>
      <c r="C23" s="360"/>
      <c r="D23" s="360"/>
      <c r="E23" s="360"/>
      <c r="F23" s="360"/>
      <c r="G23" s="360"/>
      <c r="H23" s="360"/>
      <c r="I23" s="360"/>
      <c r="J23" s="360"/>
      <c r="K23" s="360"/>
      <c r="L23" s="360"/>
      <c r="M23" s="360"/>
      <c r="N23" s="360"/>
      <c r="O23" s="360"/>
      <c r="P23" s="360"/>
      <c r="Q23" s="360"/>
      <c r="R23" s="360"/>
      <c r="S23" s="360"/>
      <c r="T23" s="360"/>
      <c r="U23" s="360"/>
      <c r="V23" s="360"/>
      <c r="W23" s="360"/>
      <c r="X23" s="360"/>
    </row>
    <row r="24" spans="1:24" ht="22.5" customHeight="1">
      <c r="A24" s="99"/>
      <c r="B24" s="360"/>
      <c r="C24" s="360"/>
      <c r="D24" s="360"/>
      <c r="E24" s="360"/>
      <c r="F24" s="360"/>
      <c r="G24" s="360"/>
      <c r="H24" s="360"/>
      <c r="I24" s="360"/>
      <c r="J24" s="360"/>
      <c r="K24" s="360"/>
      <c r="L24" s="360"/>
      <c r="M24" s="360"/>
      <c r="N24" s="360"/>
      <c r="O24" s="360"/>
      <c r="P24" s="360"/>
      <c r="Q24" s="360"/>
      <c r="R24" s="360"/>
      <c r="S24" s="360"/>
      <c r="T24" s="360"/>
      <c r="U24" s="360"/>
      <c r="V24" s="360"/>
      <c r="W24" s="360"/>
      <c r="X24" s="360"/>
    </row>
    <row r="25" spans="1:24" ht="22.5" customHeight="1">
      <c r="A25" s="99"/>
      <c r="B25" s="360" t="s">
        <v>256</v>
      </c>
      <c r="C25" s="360"/>
      <c r="D25" s="360"/>
      <c r="E25" s="360"/>
      <c r="F25" s="360"/>
      <c r="G25" s="360"/>
      <c r="H25" s="360"/>
      <c r="I25" s="360"/>
      <c r="J25" s="360"/>
      <c r="K25" s="360"/>
      <c r="L25" s="360"/>
      <c r="M25" s="360"/>
      <c r="N25" s="360"/>
      <c r="O25" s="360"/>
      <c r="P25" s="124"/>
      <c r="Q25" s="124"/>
      <c r="R25" s="124"/>
      <c r="S25" s="124"/>
      <c r="T25" s="124"/>
      <c r="U25" s="124"/>
      <c r="V25" s="124"/>
      <c r="W25" s="124"/>
      <c r="X25" s="124"/>
    </row>
    <row r="26" spans="1:24" ht="22.5" customHeight="1">
      <c r="A26" s="99"/>
      <c r="B26" s="124"/>
      <c r="C26" s="124"/>
      <c r="D26" s="124"/>
      <c r="E26" s="124"/>
      <c r="F26" s="124"/>
      <c r="G26" s="124"/>
      <c r="H26" s="124"/>
      <c r="I26" s="124"/>
      <c r="J26" s="124"/>
      <c r="K26" s="124"/>
      <c r="L26" s="124"/>
      <c r="M26" s="124"/>
      <c r="N26" s="124"/>
      <c r="O26" s="124"/>
      <c r="P26" s="124"/>
      <c r="Q26" s="124"/>
      <c r="R26" s="124"/>
      <c r="S26" s="124"/>
      <c r="T26" s="124"/>
      <c r="U26" s="124"/>
      <c r="V26" s="124"/>
      <c r="W26" s="124"/>
      <c r="X26" s="124"/>
    </row>
    <row r="27" spans="1:24" ht="24">
      <c r="A27" s="99"/>
      <c r="B27" s="110" t="s">
        <v>257</v>
      </c>
      <c r="C27" s="108"/>
      <c r="D27" s="108"/>
      <c r="E27" s="108"/>
      <c r="F27" s="108"/>
      <c r="G27" s="108"/>
      <c r="H27" s="108"/>
      <c r="I27" s="108"/>
      <c r="J27" s="112"/>
      <c r="K27" s="113"/>
      <c r="L27" s="113"/>
      <c r="M27" s="113"/>
      <c r="N27" s="113"/>
      <c r="O27" s="108"/>
      <c r="P27" s="108"/>
      <c r="Q27" s="108"/>
      <c r="R27" s="108"/>
      <c r="S27" s="108"/>
      <c r="T27" s="108"/>
      <c r="U27" s="108"/>
      <c r="V27" s="108"/>
      <c r="W27" s="108"/>
      <c r="X27" s="108"/>
    </row>
    <row r="28" spans="1:24" ht="24">
      <c r="A28" s="99"/>
      <c r="B28" s="110"/>
      <c r="C28" s="125" t="s">
        <v>258</v>
      </c>
      <c r="D28" s="108"/>
      <c r="E28" s="108"/>
      <c r="F28" s="108"/>
      <c r="G28" s="108"/>
      <c r="H28" s="126"/>
      <c r="I28" s="126"/>
      <c r="J28" s="127"/>
      <c r="K28" s="128"/>
      <c r="L28" s="128"/>
      <c r="M28" s="128"/>
      <c r="N28" s="113"/>
      <c r="O28" s="108"/>
      <c r="P28" s="108"/>
      <c r="Q28" s="108"/>
      <c r="R28" s="108"/>
      <c r="S28" s="108"/>
      <c r="T28" s="108"/>
      <c r="U28" s="108"/>
      <c r="V28" s="108"/>
      <c r="W28" s="108"/>
      <c r="X28" s="108"/>
    </row>
    <row r="29" spans="1:24" ht="24">
      <c r="A29" s="99"/>
      <c r="B29" s="110"/>
      <c r="C29" s="125" t="s">
        <v>259</v>
      </c>
      <c r="D29" s="108"/>
      <c r="E29" s="108"/>
      <c r="F29" s="108"/>
      <c r="G29" s="108"/>
      <c r="H29" s="129"/>
      <c r="I29" s="129"/>
      <c r="J29" s="130"/>
      <c r="K29" s="131"/>
      <c r="L29" s="131"/>
      <c r="M29" s="131"/>
      <c r="N29" s="113"/>
      <c r="O29" s="108"/>
      <c r="P29" s="108"/>
      <c r="Q29" s="108"/>
      <c r="R29" s="108"/>
      <c r="S29" s="108"/>
      <c r="T29" s="108"/>
      <c r="U29" s="108"/>
      <c r="V29" s="108"/>
      <c r="W29" s="108"/>
      <c r="X29" s="108"/>
    </row>
    <row r="30" spans="1:24" ht="24">
      <c r="A30" s="99"/>
      <c r="B30" s="110"/>
      <c r="C30" s="125" t="s">
        <v>260</v>
      </c>
      <c r="D30" s="108"/>
      <c r="E30" s="108"/>
      <c r="F30" s="108"/>
      <c r="G30" s="108"/>
      <c r="H30" s="126"/>
      <c r="I30" s="126"/>
      <c r="J30" s="127"/>
      <c r="K30" s="128"/>
      <c r="L30" s="128"/>
      <c r="M30" s="128"/>
      <c r="N30" s="113"/>
      <c r="O30" s="108"/>
      <c r="P30" s="108"/>
      <c r="Q30" s="108"/>
      <c r="R30" s="108"/>
      <c r="S30" s="108"/>
      <c r="T30" s="108"/>
      <c r="U30" s="108"/>
      <c r="V30" s="108"/>
      <c r="W30" s="108"/>
      <c r="X30" s="108"/>
    </row>
    <row r="31" spans="1:24" ht="24">
      <c r="A31" s="99"/>
      <c r="B31" s="110"/>
      <c r="C31" s="132"/>
      <c r="D31" s="108"/>
      <c r="E31" s="108"/>
      <c r="F31" s="108"/>
      <c r="G31" s="108"/>
      <c r="H31" s="108"/>
      <c r="I31" s="108"/>
      <c r="J31" s="112"/>
      <c r="K31" s="113"/>
      <c r="L31" s="113"/>
      <c r="M31" s="113"/>
      <c r="N31" s="113"/>
      <c r="O31" s="108"/>
      <c r="P31" s="108"/>
      <c r="Q31" s="108"/>
      <c r="R31" s="108"/>
      <c r="S31" s="108"/>
      <c r="T31" s="108"/>
      <c r="U31" s="108"/>
      <c r="V31" s="108"/>
      <c r="W31" s="108"/>
      <c r="X31" s="108"/>
    </row>
    <row r="32" spans="1:24" ht="24">
      <c r="A32" s="99"/>
      <c r="B32" s="110" t="s">
        <v>261</v>
      </c>
      <c r="C32" s="108"/>
      <c r="D32" s="108"/>
      <c r="E32" s="108"/>
      <c r="F32" s="108"/>
      <c r="G32" s="108"/>
      <c r="H32" s="108"/>
      <c r="I32" s="108"/>
      <c r="J32" s="112"/>
      <c r="K32" s="113"/>
      <c r="L32" s="113"/>
      <c r="M32" s="113"/>
      <c r="N32" s="113"/>
      <c r="O32" s="108"/>
      <c r="P32" s="108"/>
      <c r="Q32" s="108"/>
      <c r="R32" s="108"/>
      <c r="S32" s="108"/>
      <c r="T32" s="108"/>
      <c r="U32" s="108"/>
      <c r="V32" s="108"/>
      <c r="W32" s="108"/>
      <c r="X32" s="108"/>
    </row>
    <row r="33" spans="1:24" ht="24">
      <c r="A33" s="99"/>
      <c r="B33" s="110"/>
      <c r="C33" s="108"/>
      <c r="D33" s="108"/>
      <c r="E33" s="108"/>
      <c r="F33" s="108"/>
      <c r="G33" s="108"/>
      <c r="H33" s="108"/>
      <c r="I33" s="108"/>
      <c r="J33" s="112"/>
      <c r="K33" s="113"/>
      <c r="L33" s="113"/>
      <c r="M33" s="113"/>
      <c r="N33" s="113"/>
      <c r="O33" s="108"/>
      <c r="P33" s="108"/>
      <c r="Q33" s="108"/>
      <c r="R33" s="108"/>
      <c r="S33" s="108"/>
      <c r="T33" s="108"/>
      <c r="U33" s="108"/>
      <c r="V33" s="108"/>
      <c r="W33" s="108"/>
      <c r="X33" s="108"/>
    </row>
    <row r="34" spans="1:24" ht="21" customHeight="1">
      <c r="A34" s="99"/>
      <c r="B34" s="110" t="s">
        <v>262</v>
      </c>
      <c r="C34" s="108"/>
      <c r="D34" s="108"/>
      <c r="E34" s="108"/>
      <c r="F34" s="108"/>
      <c r="G34" s="108"/>
      <c r="H34" s="108"/>
      <c r="I34" s="108"/>
      <c r="J34" s="112"/>
      <c r="K34" s="113"/>
      <c r="L34" s="113"/>
      <c r="M34" s="113"/>
      <c r="N34" s="113"/>
      <c r="O34" s="108"/>
      <c r="P34" s="108"/>
      <c r="Q34" s="108"/>
      <c r="R34" s="108"/>
      <c r="S34" s="108"/>
      <c r="T34" s="108"/>
      <c r="U34" s="108"/>
      <c r="V34" s="108"/>
      <c r="W34" s="108"/>
      <c r="X34" s="108"/>
    </row>
    <row r="35" spans="1:24" ht="24">
      <c r="A35" s="99"/>
      <c r="B35" s="110"/>
      <c r="C35" s="108"/>
      <c r="D35" s="108"/>
      <c r="E35" s="108"/>
      <c r="F35" s="108"/>
      <c r="G35" s="108"/>
      <c r="H35" s="108"/>
      <c r="I35" s="108"/>
      <c r="J35" s="112"/>
      <c r="K35" s="113"/>
      <c r="L35" s="113"/>
      <c r="M35" s="113"/>
      <c r="N35" s="113"/>
      <c r="O35" s="108"/>
      <c r="P35" s="108"/>
      <c r="Q35" s="108"/>
      <c r="R35" s="108"/>
      <c r="S35" s="108"/>
      <c r="T35" s="108"/>
      <c r="U35" s="108"/>
      <c r="V35" s="108"/>
      <c r="W35" s="108"/>
      <c r="X35" s="108"/>
    </row>
    <row r="36" spans="1:24" ht="24">
      <c r="A36" s="99"/>
      <c r="B36" s="110" t="s">
        <v>63</v>
      </c>
      <c r="C36" s="108"/>
      <c r="D36" s="108"/>
      <c r="E36" s="108"/>
      <c r="F36" s="108"/>
      <c r="G36" s="108"/>
      <c r="H36" s="108"/>
      <c r="I36" s="108"/>
      <c r="J36" s="112"/>
      <c r="K36" s="113"/>
      <c r="L36" s="113"/>
      <c r="M36" s="113"/>
      <c r="N36" s="113"/>
      <c r="O36" s="108"/>
      <c r="P36" s="108"/>
      <c r="Q36" s="108"/>
      <c r="R36" s="108"/>
      <c r="S36" s="108"/>
      <c r="T36" s="108"/>
      <c r="U36" s="108"/>
      <c r="V36" s="108"/>
      <c r="W36" s="108"/>
      <c r="X36" s="108"/>
    </row>
    <row r="37" spans="1:24" ht="24">
      <c r="A37" s="99"/>
      <c r="B37" s="110"/>
      <c r="C37" s="108"/>
      <c r="D37" s="108"/>
      <c r="E37" s="108"/>
      <c r="F37" s="108"/>
      <c r="G37" s="108"/>
      <c r="H37" s="108"/>
      <c r="I37" s="108"/>
      <c r="J37" s="112"/>
      <c r="K37" s="113"/>
      <c r="L37" s="113"/>
      <c r="M37" s="113"/>
      <c r="N37" s="113"/>
      <c r="O37" s="108"/>
      <c r="P37" s="108"/>
      <c r="Q37" s="108"/>
      <c r="R37" s="108"/>
      <c r="S37" s="108"/>
      <c r="T37" s="108"/>
      <c r="U37" s="108"/>
      <c r="V37" s="108"/>
      <c r="W37" s="108"/>
      <c r="X37" s="108"/>
    </row>
    <row r="38" spans="1:24">
      <c r="A38" s="114"/>
      <c r="B38" s="110" t="s">
        <v>64</v>
      </c>
      <c r="C38" s="108"/>
      <c r="D38" s="108"/>
      <c r="E38" s="108"/>
      <c r="F38" s="108"/>
      <c r="G38" s="108"/>
      <c r="H38" s="115"/>
      <c r="I38" s="115"/>
      <c r="J38" s="116"/>
      <c r="K38" s="117"/>
      <c r="L38" s="117"/>
      <c r="M38" s="117"/>
      <c r="N38" s="117"/>
      <c r="O38" s="115"/>
      <c r="P38" s="115"/>
      <c r="Q38" s="115"/>
      <c r="R38" s="115"/>
      <c r="S38" s="115"/>
      <c r="T38" s="115"/>
      <c r="U38" s="115"/>
      <c r="V38" s="115"/>
      <c r="W38" s="115"/>
      <c r="X38" s="115"/>
    </row>
    <row r="39" spans="1:24">
      <c r="A39" s="114"/>
      <c r="B39" s="118"/>
      <c r="C39" s="115"/>
      <c r="D39" s="115"/>
      <c r="E39" s="115"/>
      <c r="F39" s="115"/>
      <c r="G39" s="115"/>
      <c r="H39" s="115"/>
      <c r="I39" s="115"/>
      <c r="J39" s="116"/>
      <c r="K39" s="117"/>
      <c r="L39" s="117"/>
      <c r="M39" s="117"/>
      <c r="N39" s="117"/>
      <c r="O39" s="115"/>
      <c r="P39" s="115"/>
      <c r="Q39" s="115"/>
      <c r="R39" s="115"/>
      <c r="S39" s="115"/>
      <c r="T39" s="115"/>
      <c r="U39" s="115"/>
      <c r="V39" s="115"/>
      <c r="W39" s="115"/>
      <c r="X39" s="115"/>
    </row>
    <row r="40" spans="1:24">
      <c r="A40" s="114"/>
      <c r="B40" s="118"/>
      <c r="C40" s="115"/>
      <c r="D40" s="115"/>
      <c r="E40" s="115"/>
      <c r="F40" s="115"/>
      <c r="G40" s="115"/>
      <c r="H40" s="115"/>
      <c r="I40" s="115"/>
      <c r="J40" s="116"/>
      <c r="K40" s="117"/>
      <c r="L40" s="117"/>
      <c r="M40" s="117"/>
      <c r="N40" s="117"/>
      <c r="O40" s="115"/>
      <c r="P40" s="115"/>
      <c r="Q40" s="115"/>
      <c r="R40" s="115"/>
      <c r="S40" s="115"/>
      <c r="T40" s="115"/>
      <c r="U40" s="115"/>
      <c r="V40" s="115"/>
      <c r="W40" s="115"/>
      <c r="X40" s="115"/>
    </row>
    <row r="41" spans="1:24">
      <c r="A41" s="114"/>
      <c r="B41" s="118"/>
      <c r="C41" s="115"/>
      <c r="D41" s="115"/>
      <c r="E41" s="115"/>
      <c r="F41" s="115"/>
      <c r="G41" s="115"/>
      <c r="H41" s="115"/>
      <c r="I41" s="115"/>
      <c r="J41" s="116"/>
      <c r="K41" s="117"/>
      <c r="L41" s="117"/>
      <c r="M41" s="117"/>
      <c r="N41" s="117"/>
      <c r="O41" s="115"/>
      <c r="P41" s="115"/>
      <c r="Q41" s="115"/>
      <c r="R41" s="115"/>
      <c r="S41" s="115"/>
      <c r="T41" s="115"/>
      <c r="U41" s="115"/>
      <c r="V41" s="115"/>
      <c r="W41" s="115"/>
      <c r="X41" s="115"/>
    </row>
    <row r="42" spans="1:24">
      <c r="A42" s="114"/>
      <c r="B42" s="118"/>
      <c r="C42" s="115"/>
      <c r="D42" s="115"/>
      <c r="E42" s="115"/>
      <c r="F42" s="115"/>
      <c r="G42" s="115"/>
      <c r="H42" s="115"/>
      <c r="I42" s="115"/>
      <c r="J42" s="116"/>
      <c r="K42" s="117"/>
      <c r="L42" s="117"/>
      <c r="M42" s="117"/>
      <c r="N42" s="117"/>
      <c r="O42" s="115"/>
      <c r="P42" s="115"/>
      <c r="Q42" s="115"/>
      <c r="R42" s="115"/>
      <c r="S42" s="115"/>
      <c r="T42" s="115"/>
      <c r="U42" s="115"/>
      <c r="V42" s="115"/>
      <c r="W42" s="115"/>
      <c r="X42" s="115"/>
    </row>
    <row r="43" spans="1:24">
      <c r="A43" s="114"/>
      <c r="B43" s="118"/>
      <c r="C43" s="115"/>
      <c r="D43" s="115"/>
      <c r="E43" s="115"/>
      <c r="F43" s="115"/>
      <c r="G43" s="115"/>
      <c r="H43" s="115"/>
      <c r="I43" s="115"/>
      <c r="J43" s="116"/>
      <c r="K43" s="117"/>
      <c r="L43" s="117"/>
      <c r="M43" s="117"/>
      <c r="N43" s="117"/>
      <c r="O43" s="115"/>
      <c r="P43" s="115"/>
      <c r="Q43" s="115"/>
      <c r="R43" s="115"/>
      <c r="S43" s="115"/>
      <c r="T43" s="115"/>
      <c r="U43" s="115"/>
      <c r="V43" s="115"/>
      <c r="W43" s="115"/>
      <c r="X43" s="115"/>
    </row>
    <row r="44" spans="1:24">
      <c r="A44" s="114"/>
      <c r="B44" s="118"/>
      <c r="C44" s="115"/>
      <c r="D44" s="115"/>
      <c r="E44" s="115"/>
      <c r="F44" s="115"/>
      <c r="G44" s="115"/>
      <c r="H44" s="115"/>
      <c r="I44" s="115"/>
      <c r="J44" s="116"/>
      <c r="K44" s="117"/>
      <c r="L44" s="117"/>
      <c r="M44" s="117"/>
      <c r="N44" s="117"/>
      <c r="O44" s="115"/>
      <c r="P44" s="115"/>
      <c r="Q44" s="115"/>
      <c r="R44" s="115"/>
      <c r="S44" s="115"/>
      <c r="T44" s="115"/>
      <c r="U44" s="115"/>
      <c r="V44" s="115"/>
      <c r="W44" s="115"/>
      <c r="X44" s="115"/>
    </row>
    <row r="45" spans="1:24">
      <c r="A45" s="114"/>
      <c r="B45" s="118"/>
      <c r="C45" s="115"/>
      <c r="D45" s="115"/>
      <c r="E45" s="115"/>
      <c r="F45" s="115"/>
      <c r="G45" s="115"/>
      <c r="H45" s="115"/>
      <c r="I45" s="115"/>
      <c r="J45" s="116"/>
      <c r="K45" s="117"/>
      <c r="L45" s="117"/>
      <c r="M45" s="117"/>
      <c r="N45" s="117"/>
      <c r="O45" s="115"/>
      <c r="P45" s="115"/>
      <c r="Q45" s="115"/>
      <c r="R45" s="115"/>
      <c r="S45" s="115"/>
      <c r="T45" s="115"/>
      <c r="U45" s="115"/>
      <c r="V45" s="115"/>
      <c r="W45" s="115"/>
      <c r="X45" s="115"/>
    </row>
    <row r="46" spans="1:24">
      <c r="A46" s="114"/>
      <c r="B46" s="118"/>
      <c r="C46" s="115"/>
      <c r="D46" s="115"/>
      <c r="E46" s="115"/>
      <c r="F46" s="115"/>
      <c r="G46" s="115"/>
      <c r="H46" s="115"/>
      <c r="I46" s="115"/>
      <c r="J46" s="116"/>
      <c r="K46" s="117"/>
      <c r="L46" s="117"/>
      <c r="M46" s="117"/>
      <c r="N46" s="117"/>
      <c r="O46" s="115"/>
      <c r="P46" s="115"/>
      <c r="Q46" s="115"/>
      <c r="R46" s="115"/>
      <c r="S46" s="115"/>
      <c r="T46" s="115"/>
      <c r="U46" s="115"/>
      <c r="V46" s="115"/>
      <c r="W46" s="115"/>
      <c r="X46" s="115"/>
    </row>
    <row r="47" spans="1:24">
      <c r="A47" s="114"/>
      <c r="B47" s="118"/>
      <c r="C47" s="115"/>
      <c r="D47" s="115"/>
      <c r="E47" s="115"/>
      <c r="F47" s="115"/>
      <c r="G47" s="115"/>
      <c r="H47" s="115"/>
      <c r="I47" s="115"/>
      <c r="J47" s="116"/>
      <c r="K47" s="117"/>
      <c r="L47" s="117"/>
      <c r="M47" s="117"/>
      <c r="N47" s="117"/>
      <c r="O47" s="115"/>
      <c r="P47" s="115"/>
      <c r="Q47" s="115"/>
      <c r="R47" s="115"/>
      <c r="S47" s="115"/>
      <c r="T47" s="115"/>
      <c r="U47" s="115"/>
      <c r="V47" s="115"/>
      <c r="W47" s="115"/>
      <c r="X47" s="115"/>
    </row>
    <row r="48" spans="1:24">
      <c r="A48" s="114"/>
      <c r="B48" s="118"/>
      <c r="C48" s="115"/>
      <c r="D48" s="115"/>
      <c r="E48" s="115"/>
      <c r="F48" s="115"/>
      <c r="G48" s="115"/>
      <c r="H48" s="115"/>
      <c r="I48" s="115"/>
      <c r="J48" s="116"/>
      <c r="K48" s="117"/>
      <c r="L48" s="117"/>
      <c r="M48" s="117"/>
      <c r="N48" s="117"/>
      <c r="O48" s="115"/>
      <c r="P48" s="115"/>
      <c r="Q48" s="115"/>
      <c r="R48" s="115"/>
      <c r="S48" s="115"/>
      <c r="T48" s="115"/>
      <c r="U48" s="115"/>
      <c r="V48" s="115"/>
      <c r="W48" s="115"/>
      <c r="X48" s="115"/>
    </row>
    <row r="49" spans="1:24">
      <c r="A49" s="114"/>
      <c r="B49" s="118"/>
      <c r="C49" s="115"/>
      <c r="D49" s="115"/>
      <c r="E49" s="115"/>
      <c r="F49" s="115"/>
      <c r="G49" s="115"/>
      <c r="H49" s="115"/>
      <c r="I49" s="115"/>
      <c r="J49" s="116"/>
      <c r="K49" s="117"/>
      <c r="L49" s="117"/>
      <c r="M49" s="117"/>
      <c r="N49" s="117"/>
      <c r="O49" s="115"/>
      <c r="P49" s="115"/>
      <c r="Q49" s="115"/>
      <c r="R49" s="115"/>
      <c r="S49" s="115"/>
      <c r="T49" s="115"/>
      <c r="U49" s="115"/>
      <c r="V49" s="115"/>
      <c r="W49" s="115"/>
      <c r="X49" s="115"/>
    </row>
    <row r="50" spans="1:24">
      <c r="A50" s="114"/>
      <c r="B50" s="118"/>
      <c r="C50" s="115"/>
      <c r="D50" s="115"/>
      <c r="E50" s="115"/>
      <c r="F50" s="115"/>
      <c r="G50" s="115"/>
      <c r="H50" s="115"/>
      <c r="I50" s="115"/>
      <c r="J50" s="116"/>
      <c r="K50" s="117"/>
      <c r="L50" s="117"/>
      <c r="M50" s="117"/>
      <c r="N50" s="117"/>
      <c r="O50" s="115"/>
      <c r="P50" s="115"/>
      <c r="Q50" s="115"/>
      <c r="R50" s="115"/>
      <c r="S50" s="115"/>
      <c r="T50" s="115"/>
      <c r="U50" s="115"/>
      <c r="V50" s="115"/>
      <c r="W50" s="115"/>
      <c r="X50" s="115"/>
    </row>
    <row r="51" spans="1:24">
      <c r="A51" s="114"/>
      <c r="B51" s="118"/>
      <c r="C51" s="115"/>
      <c r="D51" s="115"/>
      <c r="E51" s="115"/>
      <c r="F51" s="115"/>
      <c r="G51" s="115"/>
      <c r="H51" s="115"/>
      <c r="I51" s="115"/>
      <c r="J51" s="116"/>
      <c r="K51" s="117"/>
      <c r="L51" s="117"/>
      <c r="M51" s="117"/>
      <c r="N51" s="117"/>
      <c r="O51" s="115"/>
      <c r="P51" s="115"/>
      <c r="Q51" s="115"/>
      <c r="R51" s="115"/>
      <c r="S51" s="115"/>
      <c r="T51" s="115"/>
      <c r="U51" s="115"/>
      <c r="V51" s="115"/>
      <c r="W51" s="115"/>
      <c r="X51" s="115"/>
    </row>
    <row r="52" spans="1:24">
      <c r="A52" s="114"/>
      <c r="B52" s="118"/>
      <c r="C52" s="115"/>
      <c r="D52" s="115"/>
      <c r="E52" s="115"/>
      <c r="F52" s="115"/>
      <c r="G52" s="115"/>
      <c r="H52" s="115"/>
      <c r="I52" s="115"/>
      <c r="J52" s="116"/>
      <c r="K52" s="117"/>
      <c r="L52" s="117"/>
      <c r="M52" s="117"/>
      <c r="N52" s="117"/>
      <c r="O52" s="115"/>
      <c r="P52" s="115"/>
      <c r="Q52" s="115"/>
      <c r="R52" s="115"/>
      <c r="S52" s="115"/>
      <c r="T52" s="115"/>
      <c r="U52" s="115"/>
      <c r="V52" s="115"/>
      <c r="W52" s="115"/>
      <c r="X52" s="115"/>
    </row>
    <row r="53" spans="1:24">
      <c r="A53" s="114"/>
      <c r="B53" s="118"/>
      <c r="C53" s="115"/>
      <c r="D53" s="115"/>
      <c r="E53" s="115"/>
      <c r="F53" s="115"/>
      <c r="G53" s="115"/>
      <c r="H53" s="115"/>
      <c r="I53" s="115"/>
      <c r="J53" s="116"/>
      <c r="K53" s="117"/>
      <c r="L53" s="117"/>
      <c r="M53" s="117"/>
      <c r="N53" s="117"/>
      <c r="O53" s="115"/>
      <c r="P53" s="115"/>
      <c r="Q53" s="115"/>
      <c r="R53" s="115"/>
      <c r="S53" s="115"/>
      <c r="T53" s="115"/>
      <c r="U53" s="115"/>
      <c r="V53" s="115"/>
      <c r="W53" s="115"/>
      <c r="X53" s="115"/>
    </row>
    <row r="54" spans="1:24">
      <c r="A54" s="114"/>
      <c r="B54" s="118"/>
      <c r="C54" s="115"/>
      <c r="D54" s="115"/>
      <c r="E54" s="115"/>
      <c r="F54" s="115"/>
      <c r="G54" s="115"/>
      <c r="H54" s="115"/>
      <c r="I54" s="115"/>
      <c r="J54" s="116"/>
      <c r="K54" s="117"/>
      <c r="L54" s="117"/>
      <c r="M54" s="117"/>
      <c r="N54" s="117"/>
      <c r="O54" s="115"/>
      <c r="P54" s="115"/>
      <c r="Q54" s="115"/>
      <c r="R54" s="115"/>
      <c r="S54" s="115"/>
      <c r="T54" s="115"/>
      <c r="U54" s="115"/>
      <c r="V54" s="115"/>
      <c r="W54" s="115"/>
      <c r="X54" s="115"/>
    </row>
    <row r="55" spans="1:24">
      <c r="A55" s="114"/>
      <c r="B55" s="118"/>
      <c r="C55" s="115"/>
      <c r="D55" s="115"/>
      <c r="E55" s="115"/>
      <c r="F55" s="115"/>
      <c r="G55" s="115"/>
      <c r="H55" s="115"/>
      <c r="I55" s="115"/>
      <c r="J55" s="116"/>
      <c r="K55" s="117"/>
      <c r="L55" s="117"/>
      <c r="M55" s="117"/>
      <c r="N55" s="117"/>
      <c r="O55" s="115"/>
      <c r="P55" s="115"/>
      <c r="Q55" s="115"/>
      <c r="R55" s="115"/>
      <c r="S55" s="115"/>
      <c r="T55" s="115"/>
      <c r="U55" s="115"/>
      <c r="V55" s="115"/>
      <c r="W55" s="115"/>
      <c r="X55" s="115"/>
    </row>
    <row r="56" spans="1:24">
      <c r="A56" s="114"/>
      <c r="B56" s="118"/>
      <c r="C56" s="115"/>
      <c r="D56" s="115"/>
      <c r="E56" s="115"/>
      <c r="F56" s="115"/>
      <c r="G56" s="115"/>
      <c r="H56" s="115"/>
      <c r="I56" s="115"/>
      <c r="J56" s="116"/>
      <c r="K56" s="117"/>
      <c r="L56" s="117"/>
      <c r="M56" s="117"/>
      <c r="N56" s="117"/>
      <c r="O56" s="115"/>
      <c r="P56" s="115"/>
      <c r="Q56" s="115"/>
      <c r="R56" s="115"/>
      <c r="S56" s="115"/>
      <c r="T56" s="115"/>
      <c r="U56" s="115"/>
      <c r="V56" s="115"/>
      <c r="W56" s="115"/>
      <c r="X56" s="115"/>
    </row>
    <row r="57" spans="1:24">
      <c r="A57" s="114"/>
      <c r="B57" s="118"/>
      <c r="C57" s="115"/>
      <c r="D57" s="115"/>
      <c r="E57" s="115"/>
      <c r="F57" s="115"/>
      <c r="G57" s="115"/>
      <c r="H57" s="115"/>
      <c r="I57" s="115"/>
      <c r="J57" s="116"/>
      <c r="K57" s="117"/>
      <c r="L57" s="117"/>
      <c r="M57" s="117"/>
      <c r="N57" s="117"/>
      <c r="O57" s="115"/>
      <c r="P57" s="115"/>
      <c r="Q57" s="115"/>
      <c r="R57" s="115"/>
      <c r="S57" s="115"/>
      <c r="T57" s="115"/>
      <c r="U57" s="115"/>
      <c r="V57" s="115"/>
      <c r="W57" s="115"/>
      <c r="X57" s="115"/>
    </row>
    <row r="58" spans="1:24">
      <c r="A58" s="114"/>
      <c r="B58" s="118"/>
      <c r="C58" s="115"/>
      <c r="D58" s="115"/>
      <c r="E58" s="115"/>
      <c r="F58" s="115"/>
      <c r="G58" s="115"/>
      <c r="H58" s="115"/>
      <c r="I58" s="115"/>
      <c r="J58" s="116"/>
      <c r="K58" s="117"/>
      <c r="L58" s="117"/>
      <c r="M58" s="117"/>
      <c r="N58" s="117"/>
      <c r="O58" s="115"/>
      <c r="P58" s="115"/>
      <c r="Q58" s="115"/>
      <c r="R58" s="115"/>
      <c r="S58" s="115"/>
      <c r="T58" s="115"/>
      <c r="U58" s="115"/>
      <c r="V58" s="115"/>
      <c r="W58" s="115"/>
      <c r="X58" s="115"/>
    </row>
    <row r="59" spans="1:24">
      <c r="A59" s="114"/>
      <c r="B59" s="118"/>
      <c r="C59" s="115"/>
      <c r="D59" s="115"/>
      <c r="E59" s="115"/>
      <c r="F59" s="115"/>
      <c r="G59" s="115"/>
      <c r="H59" s="115"/>
      <c r="I59" s="115"/>
      <c r="J59" s="116"/>
      <c r="K59" s="117"/>
      <c r="L59" s="117"/>
      <c r="M59" s="117"/>
      <c r="N59" s="117"/>
      <c r="O59" s="115"/>
      <c r="P59" s="115"/>
      <c r="Q59" s="115"/>
      <c r="R59" s="115"/>
      <c r="S59" s="115"/>
      <c r="T59" s="115"/>
      <c r="U59" s="115"/>
      <c r="V59" s="115"/>
      <c r="W59" s="115"/>
      <c r="X59" s="115"/>
    </row>
    <row r="60" spans="1:24">
      <c r="A60" s="114"/>
      <c r="B60" s="118"/>
      <c r="C60" s="115"/>
      <c r="D60" s="115"/>
      <c r="E60" s="115"/>
      <c r="F60" s="115"/>
      <c r="G60" s="115"/>
      <c r="H60" s="115"/>
      <c r="I60" s="115"/>
      <c r="J60" s="116"/>
      <c r="K60" s="117"/>
      <c r="L60" s="117"/>
      <c r="M60" s="117"/>
      <c r="N60" s="117"/>
      <c r="O60" s="115"/>
      <c r="P60" s="115"/>
      <c r="Q60" s="115"/>
      <c r="R60" s="115"/>
      <c r="S60" s="115"/>
      <c r="T60" s="115"/>
      <c r="U60" s="115"/>
      <c r="V60" s="115"/>
      <c r="W60" s="115"/>
      <c r="X60" s="115"/>
    </row>
    <row r="61" spans="1:24">
      <c r="A61" s="114"/>
      <c r="B61" s="118"/>
      <c r="C61" s="115"/>
      <c r="D61" s="115"/>
      <c r="E61" s="115"/>
      <c r="F61" s="115"/>
      <c r="G61" s="115"/>
      <c r="H61" s="115"/>
      <c r="I61" s="115"/>
      <c r="J61" s="116"/>
      <c r="K61" s="117"/>
      <c r="L61" s="117"/>
      <c r="M61" s="117"/>
      <c r="N61" s="117"/>
      <c r="O61" s="115"/>
      <c r="P61" s="115"/>
      <c r="Q61" s="115"/>
      <c r="R61" s="115"/>
      <c r="S61" s="115"/>
      <c r="T61" s="115"/>
      <c r="U61" s="115"/>
      <c r="V61" s="115"/>
      <c r="W61" s="115"/>
      <c r="X61" s="115"/>
    </row>
    <row r="62" spans="1:24">
      <c r="A62" s="114"/>
      <c r="B62" s="118"/>
      <c r="C62" s="115"/>
      <c r="D62" s="115"/>
      <c r="E62" s="115"/>
      <c r="F62" s="115"/>
      <c r="G62" s="115"/>
      <c r="H62" s="115"/>
      <c r="I62" s="115"/>
      <c r="J62" s="116"/>
      <c r="K62" s="117"/>
      <c r="L62" s="117"/>
      <c r="M62" s="117"/>
      <c r="N62" s="117"/>
      <c r="O62" s="115"/>
      <c r="P62" s="115"/>
      <c r="Q62" s="115"/>
      <c r="R62" s="115"/>
      <c r="S62" s="115"/>
      <c r="T62" s="115"/>
      <c r="U62" s="115"/>
      <c r="V62" s="115"/>
      <c r="W62" s="115"/>
      <c r="X62" s="115"/>
    </row>
    <row r="63" spans="1:24">
      <c r="A63" s="114"/>
      <c r="B63" s="118"/>
      <c r="C63" s="115"/>
      <c r="D63" s="115"/>
      <c r="E63" s="115"/>
      <c r="F63" s="115"/>
      <c r="G63" s="115"/>
      <c r="H63" s="115"/>
      <c r="I63" s="115"/>
      <c r="J63" s="116"/>
      <c r="K63" s="117"/>
      <c r="L63" s="117"/>
      <c r="M63" s="117"/>
      <c r="N63" s="117"/>
      <c r="O63" s="115"/>
      <c r="P63" s="115"/>
      <c r="Q63" s="115"/>
      <c r="R63" s="115"/>
      <c r="S63" s="115"/>
      <c r="T63" s="115"/>
      <c r="U63" s="115"/>
      <c r="V63" s="115"/>
      <c r="W63" s="115"/>
      <c r="X63" s="115"/>
    </row>
    <row r="64" spans="1:24">
      <c r="A64" s="114"/>
      <c r="B64" s="118"/>
      <c r="C64" s="115"/>
      <c r="D64" s="115"/>
      <c r="E64" s="115"/>
      <c r="F64" s="115"/>
      <c r="G64" s="115"/>
      <c r="H64" s="115"/>
      <c r="I64" s="115"/>
      <c r="J64" s="116"/>
      <c r="K64" s="117"/>
      <c r="L64" s="117"/>
      <c r="M64" s="117"/>
      <c r="N64" s="117"/>
      <c r="O64" s="115"/>
      <c r="P64" s="115"/>
      <c r="Q64" s="115"/>
      <c r="R64" s="115"/>
      <c r="S64" s="115"/>
      <c r="T64" s="115"/>
      <c r="U64" s="115"/>
      <c r="V64" s="115"/>
      <c r="W64" s="115"/>
      <c r="X64" s="115"/>
    </row>
    <row r="65" spans="1:24">
      <c r="A65" s="114"/>
      <c r="B65" s="118"/>
      <c r="C65" s="115"/>
      <c r="D65" s="115"/>
      <c r="E65" s="115"/>
      <c r="F65" s="115"/>
      <c r="G65" s="115"/>
      <c r="H65" s="115"/>
      <c r="I65" s="115"/>
      <c r="J65" s="116"/>
      <c r="K65" s="117"/>
      <c r="L65" s="117"/>
      <c r="M65" s="117"/>
      <c r="N65" s="117"/>
      <c r="O65" s="115"/>
      <c r="P65" s="115"/>
      <c r="Q65" s="115"/>
      <c r="R65" s="115"/>
      <c r="S65" s="115"/>
      <c r="T65" s="115"/>
      <c r="U65" s="115"/>
      <c r="V65" s="115"/>
      <c r="W65" s="115"/>
      <c r="X65" s="115"/>
    </row>
    <row r="66" spans="1:24">
      <c r="A66" s="114"/>
      <c r="B66" s="118"/>
      <c r="C66" s="115"/>
      <c r="D66" s="115"/>
      <c r="E66" s="115"/>
      <c r="F66" s="115"/>
      <c r="G66" s="115"/>
      <c r="H66" s="115"/>
      <c r="I66" s="115"/>
      <c r="J66" s="116"/>
      <c r="K66" s="117"/>
      <c r="L66" s="117"/>
      <c r="M66" s="117"/>
      <c r="N66" s="117"/>
      <c r="O66" s="115"/>
      <c r="P66" s="115"/>
      <c r="Q66" s="115"/>
      <c r="R66" s="115"/>
      <c r="S66" s="115"/>
      <c r="T66" s="115"/>
      <c r="U66" s="115"/>
      <c r="V66" s="115"/>
      <c r="W66" s="115"/>
      <c r="X66" s="115"/>
    </row>
    <row r="67" spans="1:24">
      <c r="A67" s="114"/>
      <c r="B67" s="118"/>
      <c r="C67" s="115"/>
      <c r="D67" s="115"/>
      <c r="E67" s="115"/>
      <c r="F67" s="115"/>
      <c r="G67" s="115"/>
      <c r="H67" s="115"/>
      <c r="I67" s="115"/>
      <c r="J67" s="116"/>
      <c r="K67" s="117"/>
      <c r="L67" s="117"/>
      <c r="M67" s="117"/>
      <c r="N67" s="117"/>
      <c r="O67" s="115"/>
      <c r="P67" s="115"/>
      <c r="Q67" s="115"/>
      <c r="R67" s="115"/>
      <c r="S67" s="115"/>
      <c r="T67" s="115"/>
      <c r="U67" s="115"/>
      <c r="V67" s="115"/>
      <c r="W67" s="115"/>
      <c r="X67" s="115"/>
    </row>
    <row r="68" spans="1:24">
      <c r="A68" s="114"/>
      <c r="B68" s="118"/>
      <c r="C68" s="115"/>
      <c r="D68" s="115"/>
      <c r="E68" s="115"/>
      <c r="F68" s="115"/>
      <c r="G68" s="115"/>
      <c r="H68" s="115"/>
      <c r="I68" s="115"/>
      <c r="J68" s="116"/>
      <c r="K68" s="117"/>
      <c r="L68" s="117"/>
      <c r="M68" s="117"/>
      <c r="N68" s="117"/>
      <c r="O68" s="115"/>
      <c r="P68" s="115"/>
      <c r="Q68" s="115"/>
      <c r="R68" s="115"/>
      <c r="S68" s="115"/>
      <c r="T68" s="115"/>
      <c r="U68" s="115"/>
      <c r="V68" s="115"/>
      <c r="W68" s="115"/>
      <c r="X68" s="115"/>
    </row>
    <row r="69" spans="1:24">
      <c r="A69" s="114"/>
      <c r="B69" s="118"/>
      <c r="C69" s="115"/>
      <c r="D69" s="115"/>
      <c r="E69" s="115"/>
      <c r="F69" s="115"/>
      <c r="G69" s="115"/>
      <c r="H69" s="115"/>
      <c r="I69" s="115"/>
      <c r="J69" s="116"/>
      <c r="K69" s="117"/>
      <c r="L69" s="117"/>
      <c r="M69" s="117"/>
      <c r="N69" s="117"/>
      <c r="O69" s="115"/>
      <c r="P69" s="115"/>
      <c r="Q69" s="115"/>
      <c r="R69" s="115"/>
      <c r="S69" s="115"/>
      <c r="T69" s="115"/>
      <c r="U69" s="115"/>
      <c r="V69" s="115"/>
      <c r="W69" s="115"/>
      <c r="X69" s="115"/>
    </row>
    <row r="70" spans="1:24">
      <c r="A70" s="114"/>
      <c r="B70" s="118"/>
      <c r="C70" s="115"/>
      <c r="D70" s="115"/>
      <c r="E70" s="115"/>
      <c r="F70" s="115"/>
      <c r="G70" s="115"/>
      <c r="H70" s="115"/>
      <c r="I70" s="115"/>
      <c r="J70" s="116"/>
      <c r="K70" s="117"/>
      <c r="L70" s="117"/>
      <c r="M70" s="117"/>
      <c r="N70" s="117"/>
      <c r="O70" s="115"/>
      <c r="P70" s="115"/>
      <c r="Q70" s="115"/>
      <c r="R70" s="115"/>
      <c r="S70" s="115"/>
      <c r="T70" s="115"/>
      <c r="U70" s="115"/>
      <c r="V70" s="115"/>
      <c r="W70" s="115"/>
      <c r="X70" s="115"/>
    </row>
    <row r="71" spans="1:24">
      <c r="A71" s="114"/>
      <c r="B71" s="118"/>
      <c r="C71" s="115"/>
      <c r="D71" s="115"/>
      <c r="E71" s="115"/>
      <c r="F71" s="115"/>
      <c r="G71" s="115"/>
      <c r="H71" s="115"/>
      <c r="I71" s="115"/>
      <c r="J71" s="116"/>
      <c r="K71" s="117"/>
      <c r="L71" s="117"/>
      <c r="M71" s="117"/>
      <c r="N71" s="117"/>
      <c r="O71" s="115"/>
      <c r="P71" s="115"/>
      <c r="Q71" s="115"/>
      <c r="R71" s="115"/>
      <c r="S71" s="115"/>
      <c r="T71" s="115"/>
      <c r="U71" s="115"/>
      <c r="V71" s="115"/>
      <c r="W71" s="115"/>
      <c r="X71" s="115"/>
    </row>
    <row r="72" spans="1:24">
      <c r="A72" s="114"/>
      <c r="B72" s="118"/>
      <c r="C72" s="115"/>
      <c r="D72" s="115"/>
      <c r="E72" s="115"/>
      <c r="F72" s="115"/>
      <c r="G72" s="115"/>
      <c r="H72" s="115"/>
      <c r="I72" s="115"/>
      <c r="J72" s="116"/>
      <c r="K72" s="117"/>
      <c r="L72" s="117"/>
      <c r="M72" s="117"/>
      <c r="N72" s="117"/>
      <c r="O72" s="115"/>
      <c r="P72" s="115"/>
      <c r="Q72" s="115"/>
      <c r="R72" s="115"/>
      <c r="S72" s="115"/>
      <c r="T72" s="115"/>
      <c r="U72" s="115"/>
      <c r="V72" s="115"/>
      <c r="W72" s="115"/>
      <c r="X72" s="115"/>
    </row>
    <row r="73" spans="1:24">
      <c r="A73" s="114"/>
      <c r="B73" s="118"/>
      <c r="C73" s="115"/>
      <c r="D73" s="115"/>
      <c r="E73" s="115"/>
      <c r="F73" s="115"/>
      <c r="G73" s="115"/>
      <c r="H73" s="115"/>
      <c r="I73" s="115"/>
      <c r="J73" s="116"/>
      <c r="K73" s="117"/>
      <c r="L73" s="117"/>
      <c r="M73" s="117"/>
      <c r="N73" s="117"/>
      <c r="O73" s="115"/>
      <c r="P73" s="115"/>
      <c r="Q73" s="115"/>
      <c r="R73" s="115"/>
      <c r="S73" s="115"/>
      <c r="T73" s="115"/>
      <c r="U73" s="115"/>
      <c r="V73" s="115"/>
      <c r="W73" s="115"/>
      <c r="X73" s="115"/>
    </row>
    <row r="74" spans="1:24">
      <c r="A74" s="114"/>
      <c r="B74" s="118"/>
      <c r="C74" s="115"/>
      <c r="D74" s="115"/>
      <c r="E74" s="115"/>
      <c r="F74" s="115"/>
      <c r="G74" s="115"/>
      <c r="H74" s="115"/>
      <c r="I74" s="115"/>
      <c r="J74" s="116"/>
      <c r="K74" s="117"/>
      <c r="L74" s="117"/>
      <c r="M74" s="117"/>
      <c r="N74" s="117"/>
      <c r="O74" s="115"/>
      <c r="P74" s="115"/>
      <c r="Q74" s="115"/>
      <c r="R74" s="115"/>
      <c r="S74" s="115"/>
      <c r="T74" s="115"/>
      <c r="U74" s="115"/>
      <c r="V74" s="115"/>
      <c r="W74" s="115"/>
      <c r="X74" s="115"/>
    </row>
    <row r="75" spans="1:24">
      <c r="A75" s="114"/>
      <c r="B75" s="118"/>
      <c r="C75" s="115"/>
      <c r="D75" s="115"/>
      <c r="E75" s="115"/>
      <c r="F75" s="115"/>
      <c r="G75" s="115"/>
      <c r="H75" s="115"/>
      <c r="I75" s="115"/>
      <c r="J75" s="116"/>
      <c r="K75" s="117"/>
      <c r="L75" s="117"/>
      <c r="M75" s="117"/>
      <c r="N75" s="117"/>
      <c r="O75" s="115"/>
      <c r="P75" s="115"/>
      <c r="Q75" s="115"/>
      <c r="R75" s="115"/>
      <c r="S75" s="115"/>
      <c r="T75" s="115"/>
      <c r="U75" s="115"/>
      <c r="V75" s="115"/>
      <c r="W75" s="115"/>
      <c r="X75" s="115"/>
    </row>
    <row r="76" spans="1:24">
      <c r="A76" s="114"/>
      <c r="B76" s="118"/>
      <c r="C76" s="115"/>
      <c r="D76" s="115"/>
      <c r="E76" s="115"/>
      <c r="F76" s="115"/>
      <c r="G76" s="115"/>
      <c r="H76" s="115"/>
      <c r="I76" s="115"/>
      <c r="J76" s="116"/>
      <c r="K76" s="117"/>
      <c r="L76" s="117"/>
      <c r="M76" s="117"/>
      <c r="N76" s="117"/>
      <c r="O76" s="115"/>
      <c r="P76" s="115"/>
      <c r="Q76" s="115"/>
      <c r="R76" s="115"/>
      <c r="S76" s="115"/>
      <c r="T76" s="115"/>
      <c r="U76" s="115"/>
      <c r="V76" s="115"/>
      <c r="W76" s="115"/>
      <c r="X76" s="115"/>
    </row>
    <row r="77" spans="1:24">
      <c r="A77" s="114"/>
      <c r="B77" s="118"/>
      <c r="C77" s="115"/>
      <c r="D77" s="115"/>
      <c r="E77" s="115"/>
      <c r="F77" s="115"/>
      <c r="G77" s="115"/>
      <c r="H77" s="115"/>
      <c r="I77" s="115"/>
      <c r="J77" s="116"/>
      <c r="K77" s="117"/>
      <c r="L77" s="117"/>
      <c r="M77" s="117"/>
      <c r="N77" s="117"/>
      <c r="O77" s="115"/>
      <c r="P77" s="115"/>
      <c r="Q77" s="115"/>
      <c r="R77" s="115"/>
      <c r="S77" s="115"/>
      <c r="T77" s="115"/>
      <c r="U77" s="115"/>
      <c r="V77" s="115"/>
      <c r="W77" s="115"/>
      <c r="X77" s="115"/>
    </row>
    <row r="78" spans="1:24">
      <c r="A78" s="114"/>
      <c r="B78" s="118"/>
      <c r="C78" s="115"/>
      <c r="D78" s="115"/>
      <c r="E78" s="115"/>
      <c r="F78" s="115"/>
      <c r="G78" s="115"/>
      <c r="H78" s="115"/>
      <c r="I78" s="115"/>
      <c r="J78" s="116"/>
      <c r="K78" s="117"/>
      <c r="L78" s="117"/>
      <c r="M78" s="117"/>
      <c r="N78" s="117"/>
      <c r="O78" s="115"/>
      <c r="P78" s="115"/>
      <c r="Q78" s="115"/>
      <c r="R78" s="115"/>
      <c r="S78" s="115"/>
      <c r="T78" s="115"/>
      <c r="U78" s="115"/>
      <c r="V78" s="115"/>
      <c r="W78" s="115"/>
      <c r="X78" s="115"/>
    </row>
    <row r="79" spans="1:24">
      <c r="A79" s="114"/>
      <c r="B79" s="118"/>
      <c r="C79" s="115"/>
      <c r="D79" s="115"/>
      <c r="E79" s="115"/>
      <c r="F79" s="115"/>
      <c r="G79" s="115"/>
      <c r="H79" s="115"/>
      <c r="I79" s="115"/>
      <c r="J79" s="116"/>
      <c r="K79" s="117"/>
      <c r="L79" s="117"/>
      <c r="M79" s="117"/>
      <c r="N79" s="117"/>
      <c r="O79" s="115"/>
      <c r="P79" s="115"/>
      <c r="Q79" s="115"/>
      <c r="R79" s="115"/>
      <c r="S79" s="115"/>
      <c r="T79" s="115"/>
      <c r="U79" s="115"/>
      <c r="V79" s="115"/>
      <c r="W79" s="115"/>
      <c r="X79" s="115"/>
    </row>
    <row r="80" spans="1:24">
      <c r="A80" s="114"/>
      <c r="B80" s="114"/>
      <c r="C80" s="118"/>
      <c r="D80" s="114"/>
      <c r="E80" s="114"/>
      <c r="F80" s="114"/>
      <c r="G80" s="114"/>
      <c r="H80" s="114"/>
      <c r="I80" s="114"/>
      <c r="J80" s="114"/>
      <c r="K80" s="114"/>
      <c r="L80" s="114"/>
      <c r="M80" s="114"/>
      <c r="N80" s="114"/>
      <c r="O80" s="114"/>
      <c r="P80" s="114"/>
      <c r="Q80" s="114"/>
      <c r="R80" s="114"/>
      <c r="S80" s="114"/>
      <c r="T80" s="114"/>
      <c r="U80" s="114"/>
      <c r="V80" s="114"/>
      <c r="W80" s="114"/>
      <c r="X80" s="114"/>
    </row>
    <row r="81" spans="1:24">
      <c r="A81" s="357"/>
      <c r="B81" s="357"/>
      <c r="C81" s="357"/>
      <c r="D81" s="357"/>
      <c r="E81" s="357"/>
      <c r="F81" s="357"/>
      <c r="G81" s="357"/>
      <c r="H81" s="357"/>
      <c r="I81" s="357"/>
      <c r="J81" s="357"/>
      <c r="K81" s="357"/>
      <c r="L81" s="357"/>
      <c r="M81" s="357"/>
      <c r="N81" s="357"/>
      <c r="O81" s="357"/>
      <c r="P81" s="357"/>
      <c r="Q81" s="357"/>
      <c r="R81" s="357"/>
      <c r="S81" s="357"/>
      <c r="T81" s="357"/>
      <c r="U81" s="357"/>
      <c r="V81" s="357"/>
      <c r="W81" s="357"/>
      <c r="X81" s="357"/>
    </row>
    <row r="82" spans="1:24">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row>
  </sheetData>
  <mergeCells count="16">
    <mergeCell ref="A81:X81"/>
    <mergeCell ref="Q12:X12"/>
    <mergeCell ref="A16:X16"/>
    <mergeCell ref="A17:X17"/>
    <mergeCell ref="B19:X19"/>
    <mergeCell ref="B21:N21"/>
    <mergeCell ref="A1:X1"/>
    <mergeCell ref="A3:X3"/>
    <mergeCell ref="Q10:X10"/>
    <mergeCell ref="B22:X24"/>
    <mergeCell ref="B25:O25"/>
    <mergeCell ref="Q11:X11"/>
    <mergeCell ref="S5:X5"/>
    <mergeCell ref="N12:P12"/>
    <mergeCell ref="N11:P11"/>
    <mergeCell ref="N10:P10"/>
  </mergeCells>
  <phoneticPr fontId="1"/>
  <dataValidations xWindow="686" yWindow="496" count="3">
    <dataValidation allowBlank="1" showInputMessage="1" showErrorMessage="1" promptTitle="代表者名の入力" prompt="法人代表者の職名及び氏名を入力してください。" sqref="Q13:Q14" xr:uid="{0C23715C-18B2-4880-8B1E-D159D1B26E3F}"/>
    <dataValidation allowBlank="1" showErrorMessage="1" promptTitle="所在地の入力" prompt="法人所在地を記載してください。" sqref="Q10:X10" xr:uid="{4F3D04DD-14BF-437B-96D3-B87D9C257815}"/>
    <dataValidation allowBlank="1" showErrorMessage="1" promptTitle="代表者名の入力" prompt="法人代表者の職名及び氏名を入力してください。" sqref="Q11:X12" xr:uid="{AFEEEE07-6E7D-4C27-9235-678F381AA392}"/>
  </dataValidations>
  <pageMargins left="0.7" right="0.7" top="0.75" bottom="0.75" header="0.3" footer="0.3"/>
  <pageSetup paperSize="9" scale="72" orientation="portrait" r:id="rId1"/>
  <ignoredErrors>
    <ignoredError sqref="Q10:X12" unlocked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F9C14-97D6-433B-BCCC-292B0622F957}">
  <sheetPr codeName="Sheet10">
    <tabColor rgb="FFFFFF00"/>
    <pageSetUpPr fitToPage="1"/>
  </sheetPr>
  <dimension ref="A1:X84"/>
  <sheetViews>
    <sheetView view="pageBreakPreview" zoomScaleNormal="100" zoomScaleSheetLayoutView="100" workbookViewId="0">
      <selection activeCell="A4" sqref="A4"/>
    </sheetView>
  </sheetViews>
  <sheetFormatPr defaultRowHeight="18.75"/>
  <cols>
    <col min="1" max="24" width="4.625" customWidth="1"/>
  </cols>
  <sheetData>
    <row r="1" spans="1:24" ht="24">
      <c r="A1" s="364" t="s">
        <v>263</v>
      </c>
      <c r="B1" s="365"/>
      <c r="C1" s="365"/>
      <c r="D1" s="365"/>
      <c r="E1" s="365"/>
      <c r="F1" s="365"/>
      <c r="G1" s="365"/>
      <c r="H1" s="365"/>
      <c r="I1" s="365"/>
      <c r="J1" s="365"/>
      <c r="K1" s="365"/>
      <c r="L1" s="365"/>
      <c r="M1" s="365"/>
      <c r="N1" s="365"/>
      <c r="O1" s="365"/>
      <c r="P1" s="365"/>
      <c r="Q1" s="365"/>
      <c r="R1" s="365"/>
      <c r="S1" s="365"/>
      <c r="T1" s="365"/>
      <c r="U1" s="365"/>
      <c r="V1" s="365"/>
      <c r="W1" s="365"/>
      <c r="X1" s="365"/>
    </row>
    <row r="2" spans="1:24" ht="24">
      <c r="A2" s="99"/>
      <c r="B2" s="45"/>
      <c r="C2" s="45"/>
      <c r="D2" s="45"/>
      <c r="E2" s="45"/>
      <c r="F2" s="45"/>
      <c r="G2" s="45"/>
      <c r="H2" s="45"/>
      <c r="I2" s="45"/>
      <c r="J2" s="45"/>
      <c r="K2" s="45"/>
      <c r="L2" s="45"/>
      <c r="M2" s="45"/>
      <c r="N2" s="45"/>
      <c r="O2" s="45"/>
      <c r="P2" s="45"/>
      <c r="Q2" s="45"/>
      <c r="R2" s="45"/>
      <c r="S2" s="45"/>
      <c r="T2" s="45"/>
      <c r="U2" s="45"/>
      <c r="V2" s="45"/>
      <c r="W2" s="45"/>
      <c r="X2" s="45"/>
    </row>
    <row r="3" spans="1:24">
      <c r="A3" s="523" t="s">
        <v>501</v>
      </c>
      <c r="B3" s="523"/>
      <c r="C3" s="523"/>
      <c r="D3" s="523"/>
      <c r="E3" s="523"/>
      <c r="F3" s="523"/>
      <c r="G3" s="523"/>
      <c r="H3" s="523"/>
      <c r="I3" s="523"/>
      <c r="J3" s="523"/>
      <c r="K3" s="523"/>
      <c r="L3" s="523"/>
      <c r="M3" s="523"/>
      <c r="N3" s="523"/>
      <c r="O3" s="523"/>
      <c r="P3" s="523"/>
      <c r="Q3" s="523"/>
      <c r="R3" s="523"/>
      <c r="S3" s="523"/>
      <c r="T3" s="523"/>
      <c r="U3" s="523"/>
      <c r="V3" s="523"/>
      <c r="W3" s="523"/>
      <c r="X3" s="523"/>
    </row>
    <row r="4" spans="1:24">
      <c r="A4" s="168"/>
      <c r="B4" s="168"/>
      <c r="C4" s="168"/>
      <c r="D4" s="168"/>
      <c r="E4" s="168"/>
      <c r="F4" s="168"/>
      <c r="G4" s="168"/>
      <c r="H4" s="168"/>
      <c r="I4" s="168"/>
      <c r="J4" s="168"/>
      <c r="K4" s="168"/>
      <c r="L4" s="168"/>
      <c r="M4" s="168"/>
      <c r="N4" s="168"/>
      <c r="O4" s="168"/>
      <c r="P4" s="168"/>
      <c r="Q4" s="168"/>
      <c r="R4" s="168"/>
      <c r="S4" s="168"/>
      <c r="T4" s="168"/>
      <c r="U4" s="168"/>
      <c r="V4" s="168"/>
      <c r="W4" s="168"/>
      <c r="X4" s="168"/>
    </row>
    <row r="5" spans="1:24" ht="24" customHeight="1">
      <c r="A5" s="99"/>
      <c r="B5" s="99"/>
      <c r="C5" s="99"/>
      <c r="D5" s="99"/>
      <c r="E5" s="99"/>
      <c r="F5" s="99"/>
      <c r="G5" s="99"/>
      <c r="H5" s="99"/>
      <c r="I5" s="99"/>
      <c r="J5" s="99"/>
      <c r="K5" s="99"/>
      <c r="L5" s="99"/>
      <c r="M5" s="99"/>
      <c r="N5" s="99"/>
      <c r="O5" s="99"/>
      <c r="P5" s="99"/>
      <c r="Q5" s="99"/>
      <c r="R5" s="101"/>
      <c r="S5" s="101"/>
      <c r="T5" s="366" t="s">
        <v>472</v>
      </c>
      <c r="U5" s="366"/>
      <c r="V5" s="366"/>
      <c r="W5" s="366"/>
      <c r="X5" s="366"/>
    </row>
    <row r="6" spans="1:24">
      <c r="A6" s="99"/>
      <c r="B6" s="99"/>
      <c r="C6" s="99"/>
      <c r="D6" s="99"/>
      <c r="E6" s="99"/>
      <c r="F6" s="99"/>
      <c r="G6" s="99"/>
      <c r="H6" s="99"/>
      <c r="I6" s="99"/>
      <c r="J6" s="99"/>
      <c r="K6" s="99"/>
      <c r="L6" s="99"/>
      <c r="M6" s="99"/>
      <c r="N6" s="99"/>
      <c r="O6" s="99"/>
      <c r="P6" s="99"/>
      <c r="Q6" s="99"/>
      <c r="R6" s="99"/>
      <c r="S6" s="99"/>
      <c r="T6" s="99"/>
      <c r="U6" s="99"/>
      <c r="V6" s="99"/>
      <c r="W6" s="99"/>
      <c r="X6" s="99"/>
    </row>
    <row r="7" spans="1:24">
      <c r="A7" s="99"/>
      <c r="B7" s="99" t="s">
        <v>50</v>
      </c>
      <c r="C7" s="99"/>
      <c r="D7" s="99"/>
      <c r="E7" s="99"/>
      <c r="F7" s="99"/>
      <c r="G7" s="99"/>
      <c r="H7" s="99"/>
      <c r="I7" s="99"/>
      <c r="J7" s="99"/>
      <c r="K7" s="99"/>
      <c r="L7" s="99"/>
      <c r="M7" s="99"/>
      <c r="N7" s="99"/>
      <c r="O7" s="99"/>
      <c r="P7" s="99"/>
      <c r="Q7" s="99"/>
      <c r="R7" s="99"/>
      <c r="S7" s="99"/>
      <c r="T7" s="99"/>
      <c r="U7" s="99"/>
      <c r="V7" s="99"/>
      <c r="W7" s="99"/>
      <c r="X7" s="99"/>
    </row>
    <row r="8" spans="1:24">
      <c r="A8" s="99"/>
      <c r="B8" s="99"/>
      <c r="C8" s="99"/>
      <c r="D8" s="99"/>
      <c r="E8" s="99"/>
      <c r="F8" s="99"/>
      <c r="G8" s="99"/>
      <c r="H8" s="99"/>
      <c r="I8" s="99"/>
      <c r="J8" s="99"/>
      <c r="K8" s="99"/>
      <c r="L8" s="99"/>
      <c r="M8" s="99"/>
      <c r="N8" s="99"/>
      <c r="O8" s="99"/>
      <c r="P8" s="99"/>
      <c r="Q8" s="99"/>
      <c r="R8" s="99"/>
      <c r="S8" s="99"/>
      <c r="T8" s="99"/>
      <c r="U8" s="99"/>
      <c r="V8" s="99"/>
      <c r="W8" s="99"/>
      <c r="X8" s="99"/>
    </row>
    <row r="9" spans="1:24">
      <c r="A9" s="99"/>
      <c r="B9" s="99"/>
      <c r="C9" s="99"/>
      <c r="D9" s="99"/>
      <c r="E9" s="99"/>
      <c r="F9" s="99"/>
      <c r="G9" s="99"/>
      <c r="H9" s="99"/>
      <c r="I9" s="99"/>
      <c r="J9" s="99"/>
      <c r="K9" s="99"/>
      <c r="L9" s="99"/>
      <c r="M9" s="99"/>
      <c r="N9" s="99"/>
      <c r="O9" s="99"/>
      <c r="P9" s="99"/>
      <c r="Q9" s="99"/>
      <c r="R9" s="99"/>
      <c r="S9" s="99"/>
      <c r="T9" s="99"/>
      <c r="U9" s="99"/>
      <c r="V9" s="99"/>
      <c r="W9" s="99"/>
      <c r="X9" s="99"/>
    </row>
    <row r="10" spans="1:24" ht="39.75" customHeight="1">
      <c r="A10" s="99"/>
      <c r="B10" s="99"/>
      <c r="C10" s="99"/>
      <c r="D10" s="99"/>
      <c r="E10" s="99"/>
      <c r="F10" s="99"/>
      <c r="G10" s="99"/>
      <c r="H10" s="99"/>
      <c r="I10" s="99"/>
      <c r="J10" s="99"/>
      <c r="K10" s="99"/>
      <c r="L10" s="99"/>
      <c r="M10" s="99"/>
      <c r="N10" s="359" t="s">
        <v>51</v>
      </c>
      <c r="O10" s="359"/>
      <c r="P10" s="359"/>
      <c r="Q10" s="358" t="str">
        <f>IF('経費所要額調書（合計）'!B8="","",'経費所要額調書（合計）'!B8)</f>
        <v/>
      </c>
      <c r="R10" s="358"/>
      <c r="S10" s="358"/>
      <c r="T10" s="358"/>
      <c r="U10" s="358"/>
      <c r="V10" s="358"/>
      <c r="W10" s="358"/>
      <c r="X10" s="358"/>
    </row>
    <row r="11" spans="1:24" ht="39.75" customHeight="1">
      <c r="A11" s="99"/>
      <c r="B11" s="99"/>
      <c r="C11" s="99"/>
      <c r="D11" s="99"/>
      <c r="E11" s="99"/>
      <c r="F11" s="99"/>
      <c r="G11" s="99"/>
      <c r="H11" s="99"/>
      <c r="I11" s="99"/>
      <c r="J11" s="99"/>
      <c r="K11" s="99"/>
      <c r="L11" s="99"/>
      <c r="M11" s="99"/>
      <c r="N11" s="359" t="s">
        <v>52</v>
      </c>
      <c r="O11" s="359"/>
      <c r="P11" s="359"/>
      <c r="Q11" s="519" t="str">
        <f>IF('経費所要額調書（合計）'!B5="","",'経費所要額調書（合計）'!B5)</f>
        <v/>
      </c>
      <c r="R11" s="519"/>
      <c r="S11" s="519"/>
      <c r="T11" s="519"/>
      <c r="U11" s="519"/>
      <c r="V11" s="519"/>
      <c r="W11" s="519"/>
      <c r="X11" s="519"/>
    </row>
    <row r="12" spans="1:24" ht="48" customHeight="1">
      <c r="A12" s="99"/>
      <c r="B12" s="99"/>
      <c r="C12" s="99"/>
      <c r="D12" s="99"/>
      <c r="E12" s="99"/>
      <c r="F12" s="99"/>
      <c r="G12" s="99"/>
      <c r="H12" s="99"/>
      <c r="I12" s="99"/>
      <c r="J12" s="99"/>
      <c r="K12" s="99"/>
      <c r="L12" s="102"/>
      <c r="M12" s="99"/>
      <c r="N12" s="363" t="s">
        <v>251</v>
      </c>
      <c r="O12" s="363"/>
      <c r="P12" s="363"/>
      <c r="Q12" s="525" t="str">
        <f>IF('経費所要額調書（合計）'!D5="","",'経費所要額調書（合計）'!D5)</f>
        <v/>
      </c>
      <c r="R12" s="526"/>
      <c r="S12" s="526"/>
      <c r="T12" s="526"/>
      <c r="U12" s="526"/>
      <c r="V12" s="526"/>
      <c r="W12" s="526"/>
      <c r="X12" s="526"/>
    </row>
    <row r="13" spans="1:24" ht="13.5" customHeight="1">
      <c r="A13" s="99"/>
      <c r="B13" s="99"/>
      <c r="C13" s="99"/>
      <c r="D13" s="99"/>
      <c r="E13" s="99"/>
      <c r="F13" s="99"/>
      <c r="G13" s="99"/>
      <c r="H13" s="99"/>
      <c r="I13" s="99"/>
      <c r="J13" s="99"/>
      <c r="K13" s="99"/>
      <c r="L13" s="102"/>
      <c r="M13" s="99"/>
      <c r="N13" s="99"/>
      <c r="O13" s="102"/>
      <c r="P13" s="103"/>
      <c r="Q13" s="104"/>
      <c r="R13" s="105"/>
      <c r="S13" s="105"/>
      <c r="T13" s="105"/>
      <c r="U13" s="105"/>
      <c r="V13" s="105"/>
      <c r="W13" s="105"/>
      <c r="X13" s="105"/>
    </row>
    <row r="14" spans="1:24" ht="13.5" customHeight="1">
      <c r="A14" s="99"/>
      <c r="B14" s="99"/>
      <c r="C14" s="99"/>
      <c r="D14" s="99"/>
      <c r="E14" s="99"/>
      <c r="F14" s="99"/>
      <c r="G14" s="99"/>
      <c r="H14" s="99"/>
      <c r="I14" s="99"/>
      <c r="J14" s="99"/>
      <c r="K14" s="99"/>
      <c r="L14" s="102"/>
      <c r="M14" s="99"/>
      <c r="N14" s="99"/>
      <c r="O14" s="102"/>
      <c r="P14" s="103"/>
      <c r="Q14" s="104"/>
      <c r="R14" s="105"/>
      <c r="S14" s="105"/>
      <c r="T14" s="105"/>
      <c r="U14" s="105"/>
      <c r="V14" s="105"/>
      <c r="W14" s="105"/>
      <c r="X14" s="105"/>
    </row>
    <row r="15" spans="1:24">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row>
    <row r="16" spans="1:24" ht="59.1" customHeight="1">
      <c r="A16" s="360" t="s">
        <v>264</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row>
    <row r="17" spans="1:24">
      <c r="A17" s="361"/>
      <c r="B17" s="361"/>
      <c r="C17" s="361"/>
      <c r="D17" s="361"/>
      <c r="E17" s="361"/>
      <c r="F17" s="361"/>
      <c r="G17" s="361"/>
      <c r="H17" s="361"/>
      <c r="I17" s="361"/>
      <c r="J17" s="361"/>
      <c r="K17" s="361"/>
      <c r="L17" s="361"/>
      <c r="M17" s="361"/>
      <c r="N17" s="361"/>
      <c r="O17" s="361"/>
      <c r="P17" s="361"/>
      <c r="Q17" s="361"/>
      <c r="R17" s="361"/>
      <c r="S17" s="361"/>
      <c r="T17" s="361"/>
      <c r="U17" s="361"/>
      <c r="V17" s="361"/>
      <c r="W17" s="361"/>
      <c r="X17" s="361"/>
    </row>
    <row r="18" spans="1:24">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row>
    <row r="19" spans="1:24">
      <c r="A19" s="108"/>
      <c r="B19" s="362" t="s">
        <v>55</v>
      </c>
      <c r="C19" s="362"/>
      <c r="D19" s="362"/>
      <c r="E19" s="362"/>
      <c r="F19" s="362"/>
      <c r="G19" s="362"/>
      <c r="H19" s="362"/>
      <c r="I19" s="362"/>
      <c r="J19" s="362"/>
      <c r="K19" s="362"/>
      <c r="L19" s="362"/>
      <c r="M19" s="362"/>
      <c r="N19" s="362"/>
      <c r="O19" s="362"/>
      <c r="P19" s="362"/>
      <c r="Q19" s="362"/>
      <c r="R19" s="362"/>
      <c r="S19" s="362"/>
      <c r="T19" s="362"/>
      <c r="U19" s="362"/>
      <c r="V19" s="362"/>
      <c r="W19" s="362"/>
      <c r="X19" s="362"/>
    </row>
    <row r="20" spans="1:24">
      <c r="A20" s="108"/>
      <c r="B20" s="109"/>
      <c r="C20" s="109"/>
      <c r="D20" s="109"/>
      <c r="E20" s="109"/>
      <c r="F20" s="109"/>
      <c r="G20" s="109"/>
      <c r="H20" s="109"/>
      <c r="I20" s="109"/>
      <c r="J20" s="109"/>
      <c r="K20" s="109"/>
      <c r="L20" s="109"/>
      <c r="M20" s="109"/>
      <c r="N20" s="109"/>
      <c r="O20" s="109"/>
      <c r="P20" s="109"/>
      <c r="Q20" s="109"/>
      <c r="R20" s="109"/>
      <c r="S20" s="109"/>
      <c r="T20" s="109"/>
      <c r="U20" s="109"/>
      <c r="V20" s="109"/>
      <c r="W20" s="109"/>
      <c r="X20" s="109"/>
    </row>
    <row r="21" spans="1:24">
      <c r="A21" s="108"/>
      <c r="B21" s="360" t="s">
        <v>265</v>
      </c>
      <c r="C21" s="360"/>
      <c r="D21" s="360"/>
      <c r="E21" s="360"/>
      <c r="F21" s="360"/>
      <c r="G21" s="360"/>
      <c r="H21" s="360"/>
      <c r="I21" s="360"/>
      <c r="J21" s="360"/>
      <c r="K21" s="360"/>
      <c r="L21" s="360"/>
      <c r="M21" s="360"/>
      <c r="N21" s="360"/>
      <c r="O21" s="109"/>
      <c r="P21" s="109"/>
      <c r="Q21" s="109"/>
      <c r="R21" s="109"/>
      <c r="S21" s="109"/>
      <c r="T21" s="109"/>
      <c r="U21" s="109"/>
      <c r="V21" s="109"/>
      <c r="W21" s="109"/>
      <c r="X21" s="109"/>
    </row>
    <row r="22" spans="1:24">
      <c r="A22" s="108"/>
      <c r="B22" s="360" t="s">
        <v>239</v>
      </c>
      <c r="C22" s="360"/>
      <c r="D22" s="360"/>
      <c r="E22" s="360"/>
      <c r="F22" s="360"/>
      <c r="G22" s="360"/>
      <c r="H22" s="360"/>
      <c r="I22" s="360"/>
      <c r="J22" s="360"/>
      <c r="K22" s="360"/>
      <c r="L22" s="360"/>
      <c r="M22" s="360"/>
      <c r="N22" s="360"/>
      <c r="O22" s="360"/>
      <c r="P22" s="360"/>
      <c r="Q22" s="360"/>
      <c r="R22" s="360"/>
      <c r="S22" s="360"/>
      <c r="T22" s="360"/>
      <c r="U22" s="360"/>
      <c r="V22" s="360"/>
      <c r="W22" s="360"/>
      <c r="X22" s="360"/>
    </row>
    <row r="23" spans="1:24">
      <c r="A23" s="99"/>
      <c r="B23" s="360"/>
      <c r="C23" s="360"/>
      <c r="D23" s="360"/>
      <c r="E23" s="360"/>
      <c r="F23" s="360"/>
      <c r="G23" s="360"/>
      <c r="H23" s="360"/>
      <c r="I23" s="360"/>
      <c r="J23" s="360"/>
      <c r="K23" s="360"/>
      <c r="L23" s="360"/>
      <c r="M23" s="360"/>
      <c r="N23" s="360"/>
      <c r="O23" s="360"/>
      <c r="P23" s="360"/>
      <c r="Q23" s="360"/>
      <c r="R23" s="360"/>
      <c r="S23" s="360"/>
      <c r="T23" s="360"/>
      <c r="U23" s="360"/>
      <c r="V23" s="360"/>
      <c r="W23" s="360"/>
      <c r="X23" s="360"/>
    </row>
    <row r="24" spans="1:24">
      <c r="A24" s="99"/>
      <c r="B24" s="360"/>
      <c r="C24" s="360"/>
      <c r="D24" s="360"/>
      <c r="E24" s="360"/>
      <c r="F24" s="360"/>
      <c r="G24" s="360"/>
      <c r="H24" s="360"/>
      <c r="I24" s="360"/>
      <c r="J24" s="360"/>
      <c r="K24" s="360"/>
      <c r="L24" s="360"/>
      <c r="M24" s="360"/>
      <c r="N24" s="360"/>
      <c r="O24" s="360"/>
      <c r="P24" s="360"/>
      <c r="Q24" s="360"/>
      <c r="R24" s="360"/>
      <c r="S24" s="360"/>
      <c r="T24" s="360"/>
      <c r="U24" s="360"/>
      <c r="V24" s="360"/>
      <c r="W24" s="360"/>
      <c r="X24" s="360"/>
    </row>
    <row r="25" spans="1:24">
      <c r="A25" s="99"/>
      <c r="B25" s="360"/>
      <c r="C25" s="360"/>
      <c r="D25" s="360"/>
      <c r="E25" s="360"/>
      <c r="F25" s="360"/>
      <c r="G25" s="360"/>
      <c r="H25" s="360"/>
      <c r="I25" s="360"/>
      <c r="J25" s="360"/>
      <c r="K25" s="360"/>
      <c r="L25" s="360"/>
      <c r="M25" s="360"/>
      <c r="N25" s="360"/>
      <c r="O25" s="360"/>
      <c r="P25" s="360"/>
      <c r="Q25" s="360"/>
      <c r="R25" s="360"/>
      <c r="S25" s="360"/>
      <c r="T25" s="360"/>
      <c r="U25" s="360"/>
      <c r="V25" s="360"/>
      <c r="W25" s="360"/>
      <c r="X25" s="360"/>
    </row>
    <row r="26" spans="1:24" ht="22.5" customHeight="1">
      <c r="A26" s="99"/>
      <c r="B26" s="360"/>
      <c r="C26" s="360"/>
      <c r="D26" s="360"/>
      <c r="E26" s="360"/>
      <c r="F26" s="360"/>
      <c r="G26" s="360"/>
      <c r="H26" s="360"/>
      <c r="I26" s="360"/>
      <c r="J26" s="360"/>
      <c r="K26" s="360"/>
      <c r="L26" s="360"/>
      <c r="M26" s="360"/>
      <c r="N26" s="360"/>
      <c r="O26" s="360"/>
      <c r="P26" s="360"/>
      <c r="Q26" s="360"/>
      <c r="R26" s="360"/>
      <c r="S26" s="360"/>
      <c r="T26" s="360"/>
      <c r="U26" s="360"/>
      <c r="V26" s="360"/>
      <c r="W26" s="360"/>
      <c r="X26" s="360"/>
    </row>
    <row r="27" spans="1:24" ht="22.5" customHeight="1">
      <c r="A27" s="99"/>
      <c r="B27" s="360"/>
      <c r="C27" s="360"/>
      <c r="D27" s="360"/>
      <c r="E27" s="360"/>
      <c r="F27" s="360"/>
      <c r="G27" s="360"/>
      <c r="H27" s="360"/>
      <c r="I27" s="360"/>
      <c r="J27" s="360"/>
      <c r="K27" s="360"/>
      <c r="L27" s="360"/>
      <c r="M27" s="360"/>
      <c r="N27" s="360"/>
      <c r="O27" s="360"/>
      <c r="P27" s="124"/>
      <c r="Q27" s="124"/>
      <c r="R27" s="124"/>
      <c r="S27" s="124"/>
      <c r="T27" s="124"/>
      <c r="U27" s="124"/>
      <c r="V27" s="124"/>
      <c r="W27" s="124"/>
      <c r="X27" s="124"/>
    </row>
    <row r="28" spans="1:24" ht="22.5" customHeight="1">
      <c r="A28" s="99"/>
      <c r="B28" s="360" t="s">
        <v>266</v>
      </c>
      <c r="C28" s="360"/>
      <c r="D28" s="360"/>
      <c r="E28" s="360"/>
      <c r="F28" s="360"/>
      <c r="G28" s="360"/>
      <c r="H28" s="360"/>
      <c r="I28" s="360"/>
      <c r="J28" s="360"/>
      <c r="K28" s="360"/>
      <c r="L28" s="360"/>
      <c r="M28" s="360"/>
      <c r="N28" s="360"/>
      <c r="O28" s="124"/>
      <c r="P28" s="124"/>
      <c r="Q28" s="124"/>
      <c r="R28" s="124"/>
      <c r="S28" s="124"/>
      <c r="T28" s="124"/>
      <c r="U28" s="124"/>
      <c r="V28" s="124"/>
      <c r="W28" s="124"/>
      <c r="X28" s="124"/>
    </row>
    <row r="29" spans="1:24" ht="22.5" customHeight="1">
      <c r="A29" s="99"/>
      <c r="B29" s="361"/>
      <c r="C29" s="361"/>
      <c r="D29" s="361"/>
      <c r="E29" s="361"/>
      <c r="F29" s="361"/>
      <c r="G29" s="361"/>
      <c r="H29" s="361"/>
      <c r="I29" s="361"/>
      <c r="J29" s="361"/>
      <c r="K29" s="361"/>
      <c r="L29" s="361"/>
      <c r="M29" s="361"/>
      <c r="N29" s="361"/>
      <c r="O29" s="361"/>
      <c r="P29" s="361"/>
      <c r="Q29" s="361"/>
      <c r="R29" s="361"/>
      <c r="S29" s="361"/>
      <c r="T29" s="361"/>
      <c r="U29" s="361"/>
      <c r="V29" s="361"/>
      <c r="W29" s="361"/>
      <c r="X29" s="361"/>
    </row>
    <row r="30" spans="1:24" ht="22.5" customHeight="1">
      <c r="A30" s="99"/>
      <c r="B30" s="361"/>
      <c r="C30" s="361"/>
      <c r="D30" s="361"/>
      <c r="E30" s="361"/>
      <c r="F30" s="361"/>
      <c r="G30" s="361"/>
      <c r="H30" s="361"/>
      <c r="I30" s="361"/>
      <c r="J30" s="361"/>
      <c r="K30" s="361"/>
      <c r="L30" s="361"/>
      <c r="M30" s="361"/>
      <c r="N30" s="361"/>
      <c r="O30" s="361"/>
      <c r="P30" s="361"/>
      <c r="Q30" s="361"/>
      <c r="R30" s="361"/>
      <c r="S30" s="361"/>
      <c r="T30" s="361"/>
      <c r="U30" s="361"/>
      <c r="V30" s="361"/>
      <c r="W30" s="361"/>
      <c r="X30" s="361"/>
    </row>
    <row r="31" spans="1:24" ht="22.5" customHeight="1">
      <c r="A31" s="99"/>
      <c r="B31" s="361"/>
      <c r="C31" s="361"/>
      <c r="D31" s="361"/>
      <c r="E31" s="361"/>
      <c r="F31" s="361"/>
      <c r="G31" s="361"/>
      <c r="H31" s="361"/>
      <c r="I31" s="361"/>
      <c r="J31" s="361"/>
      <c r="K31" s="361"/>
      <c r="L31" s="361"/>
      <c r="M31" s="361"/>
      <c r="N31" s="361"/>
      <c r="O31" s="361"/>
      <c r="P31" s="361"/>
      <c r="Q31" s="361"/>
      <c r="R31" s="361"/>
      <c r="S31" s="361"/>
      <c r="T31" s="361"/>
      <c r="U31" s="361"/>
      <c r="V31" s="361"/>
      <c r="W31" s="361"/>
      <c r="X31" s="361"/>
    </row>
    <row r="32" spans="1:24" ht="22.5" customHeight="1">
      <c r="A32" s="99"/>
      <c r="B32" s="361"/>
      <c r="C32" s="361"/>
      <c r="D32" s="361"/>
      <c r="E32" s="361"/>
      <c r="F32" s="361"/>
      <c r="G32" s="361"/>
      <c r="H32" s="361"/>
      <c r="I32" s="361"/>
      <c r="J32" s="361"/>
      <c r="K32" s="361"/>
      <c r="L32" s="361"/>
      <c r="M32" s="361"/>
      <c r="N32" s="361"/>
      <c r="O32" s="361"/>
      <c r="P32" s="361"/>
      <c r="Q32" s="361"/>
      <c r="R32" s="361"/>
      <c r="S32" s="361"/>
      <c r="T32" s="361"/>
      <c r="U32" s="361"/>
      <c r="V32" s="361"/>
      <c r="W32" s="361"/>
      <c r="X32" s="361"/>
    </row>
    <row r="33" spans="1:24" ht="22.5" customHeight="1">
      <c r="A33" s="99"/>
      <c r="B33" s="361"/>
      <c r="C33" s="361"/>
      <c r="D33" s="361"/>
      <c r="E33" s="361"/>
      <c r="F33" s="361"/>
      <c r="G33" s="361"/>
      <c r="H33" s="361"/>
      <c r="I33" s="361"/>
      <c r="J33" s="361"/>
      <c r="K33" s="361"/>
      <c r="L33" s="361"/>
      <c r="M33" s="361"/>
      <c r="N33" s="361"/>
      <c r="O33" s="361"/>
      <c r="P33" s="361"/>
      <c r="Q33" s="361"/>
      <c r="R33" s="361"/>
      <c r="S33" s="361"/>
      <c r="T33" s="361"/>
      <c r="U33" s="361"/>
      <c r="V33" s="361"/>
      <c r="W33" s="361"/>
      <c r="X33" s="361"/>
    </row>
    <row r="34" spans="1:24" ht="22.5" customHeight="1">
      <c r="A34" s="99"/>
      <c r="B34" s="361"/>
      <c r="C34" s="361"/>
      <c r="D34" s="361"/>
      <c r="E34" s="361"/>
      <c r="F34" s="361"/>
      <c r="G34" s="361"/>
      <c r="H34" s="361"/>
      <c r="I34" s="361"/>
      <c r="J34" s="361"/>
      <c r="K34" s="361"/>
      <c r="L34" s="361"/>
      <c r="M34" s="361"/>
      <c r="N34" s="361"/>
      <c r="O34" s="361"/>
      <c r="P34" s="361"/>
      <c r="Q34" s="361"/>
      <c r="R34" s="361"/>
      <c r="S34" s="361"/>
      <c r="T34" s="361"/>
      <c r="U34" s="361"/>
      <c r="V34" s="361"/>
      <c r="W34" s="361"/>
      <c r="X34" s="361"/>
    </row>
    <row r="35" spans="1:24" ht="22.5" customHeight="1">
      <c r="A35" s="99"/>
      <c r="B35" s="361"/>
      <c r="C35" s="361"/>
      <c r="D35" s="361"/>
      <c r="E35" s="361"/>
      <c r="F35" s="361"/>
      <c r="G35" s="361"/>
      <c r="H35" s="361"/>
      <c r="I35" s="361"/>
      <c r="J35" s="361"/>
      <c r="K35" s="361"/>
      <c r="L35" s="361"/>
      <c r="M35" s="361"/>
      <c r="N35" s="361"/>
      <c r="O35" s="361"/>
      <c r="P35" s="361"/>
      <c r="Q35" s="361"/>
      <c r="R35" s="361"/>
      <c r="S35" s="361"/>
      <c r="T35" s="361"/>
      <c r="U35" s="361"/>
      <c r="V35" s="361"/>
      <c r="W35" s="361"/>
      <c r="X35" s="361"/>
    </row>
    <row r="36" spans="1:24" ht="21" customHeight="1">
      <c r="A36" s="99"/>
      <c r="B36" s="110"/>
      <c r="C36" s="108"/>
      <c r="D36" s="108"/>
      <c r="E36" s="108"/>
      <c r="F36" s="108"/>
      <c r="G36" s="108"/>
      <c r="H36" s="108"/>
      <c r="I36" s="108"/>
      <c r="J36" s="112"/>
      <c r="K36" s="113"/>
      <c r="L36" s="113"/>
      <c r="M36" s="113"/>
      <c r="N36" s="113"/>
      <c r="O36" s="108"/>
      <c r="P36" s="108"/>
      <c r="Q36" s="108"/>
      <c r="R36" s="108"/>
      <c r="S36" s="108"/>
      <c r="T36" s="108"/>
      <c r="U36" s="108"/>
      <c r="V36" s="108"/>
      <c r="W36" s="108"/>
      <c r="X36" s="108"/>
    </row>
    <row r="37" spans="1:24" ht="24">
      <c r="A37" s="99"/>
      <c r="B37" s="110"/>
      <c r="C37" s="108"/>
      <c r="D37" s="108"/>
      <c r="E37" s="108"/>
      <c r="F37" s="108"/>
      <c r="G37" s="108"/>
      <c r="H37" s="108"/>
      <c r="I37" s="108"/>
      <c r="J37" s="112"/>
      <c r="K37" s="113"/>
      <c r="L37" s="113"/>
      <c r="M37" s="113"/>
      <c r="N37" s="113"/>
      <c r="O37" s="108"/>
      <c r="P37" s="108"/>
      <c r="Q37" s="108"/>
      <c r="R37" s="108"/>
      <c r="S37" s="108"/>
      <c r="T37" s="108"/>
      <c r="U37" s="108"/>
      <c r="V37" s="108"/>
      <c r="W37" s="108"/>
      <c r="X37" s="108"/>
    </row>
    <row r="38" spans="1:24" ht="24">
      <c r="A38" s="99"/>
      <c r="B38" s="110"/>
      <c r="C38" s="108"/>
      <c r="D38" s="108"/>
      <c r="E38" s="108"/>
      <c r="F38" s="108"/>
      <c r="G38" s="108"/>
      <c r="H38" s="108"/>
      <c r="I38" s="108"/>
      <c r="J38" s="112"/>
      <c r="K38" s="113"/>
      <c r="L38" s="113"/>
      <c r="M38" s="113"/>
      <c r="N38" s="113"/>
      <c r="O38" s="108"/>
      <c r="P38" s="108"/>
      <c r="Q38" s="108"/>
      <c r="R38" s="108"/>
      <c r="S38" s="108"/>
      <c r="T38" s="108"/>
      <c r="U38" s="108"/>
      <c r="V38" s="108"/>
      <c r="W38" s="108"/>
      <c r="X38" s="108"/>
    </row>
    <row r="39" spans="1:24" ht="24">
      <c r="A39" s="99"/>
      <c r="B39" s="110"/>
      <c r="C39" s="108"/>
      <c r="D39" s="108"/>
      <c r="E39" s="108"/>
      <c r="F39" s="108"/>
      <c r="G39" s="108"/>
      <c r="H39" s="108"/>
      <c r="I39" s="108"/>
      <c r="J39" s="112"/>
      <c r="K39" s="113"/>
      <c r="L39" s="113"/>
      <c r="M39" s="113"/>
      <c r="N39" s="113"/>
      <c r="O39" s="108"/>
      <c r="P39" s="108"/>
      <c r="Q39" s="108"/>
      <c r="R39" s="108"/>
      <c r="S39" s="108"/>
      <c r="T39" s="108"/>
      <c r="U39" s="108"/>
      <c r="V39" s="108"/>
      <c r="W39" s="108"/>
      <c r="X39" s="108"/>
    </row>
    <row r="40" spans="1:24">
      <c r="A40" s="114"/>
      <c r="B40" s="110"/>
      <c r="C40" s="108"/>
      <c r="D40" s="108"/>
      <c r="E40" s="108"/>
      <c r="F40" s="108"/>
      <c r="G40" s="108"/>
      <c r="H40" s="115"/>
      <c r="I40" s="115"/>
      <c r="J40" s="116"/>
      <c r="K40" s="117"/>
      <c r="L40" s="117"/>
      <c r="M40" s="117"/>
      <c r="N40" s="117"/>
      <c r="O40" s="115"/>
      <c r="P40" s="115"/>
      <c r="Q40" s="115"/>
      <c r="R40" s="115"/>
      <c r="S40" s="115"/>
      <c r="T40" s="115"/>
      <c r="U40" s="115"/>
      <c r="V40" s="115"/>
      <c r="W40" s="115"/>
      <c r="X40" s="115"/>
    </row>
    <row r="41" spans="1:24">
      <c r="A41" s="114"/>
      <c r="B41" s="118"/>
      <c r="C41" s="115"/>
      <c r="D41" s="115"/>
      <c r="E41" s="115"/>
      <c r="F41" s="115"/>
      <c r="G41" s="115"/>
      <c r="H41" s="115"/>
      <c r="I41" s="115"/>
      <c r="J41" s="116"/>
      <c r="K41" s="117"/>
      <c r="L41" s="117"/>
      <c r="M41" s="117"/>
      <c r="N41" s="117"/>
      <c r="O41" s="115"/>
      <c r="P41" s="115"/>
      <c r="Q41" s="115"/>
      <c r="R41" s="115"/>
      <c r="S41" s="115"/>
      <c r="T41" s="115"/>
      <c r="U41" s="115"/>
      <c r="V41" s="115"/>
      <c r="W41" s="115"/>
      <c r="X41" s="115"/>
    </row>
    <row r="42" spans="1:24">
      <c r="A42" s="114"/>
      <c r="B42" s="118"/>
      <c r="C42" s="115"/>
      <c r="D42" s="115"/>
      <c r="E42" s="115"/>
      <c r="F42" s="115"/>
      <c r="G42" s="115"/>
      <c r="H42" s="115"/>
      <c r="I42" s="115"/>
      <c r="J42" s="116"/>
      <c r="K42" s="117"/>
      <c r="L42" s="117"/>
      <c r="M42" s="117"/>
      <c r="N42" s="117"/>
      <c r="O42" s="115"/>
      <c r="P42" s="115"/>
      <c r="Q42" s="115"/>
      <c r="R42" s="115"/>
      <c r="S42" s="115"/>
      <c r="T42" s="115"/>
      <c r="U42" s="115"/>
      <c r="V42" s="115"/>
      <c r="W42" s="115"/>
      <c r="X42" s="115"/>
    </row>
    <row r="43" spans="1:24">
      <c r="A43" s="114"/>
      <c r="B43" s="118"/>
      <c r="C43" s="115"/>
      <c r="D43" s="115"/>
      <c r="E43" s="115"/>
      <c r="F43" s="115"/>
      <c r="G43" s="115"/>
      <c r="H43" s="115"/>
      <c r="I43" s="115"/>
      <c r="J43" s="116"/>
      <c r="K43" s="117"/>
      <c r="L43" s="117"/>
      <c r="M43" s="117"/>
      <c r="N43" s="117"/>
      <c r="O43" s="115"/>
      <c r="P43" s="115"/>
      <c r="Q43" s="115"/>
      <c r="R43" s="115"/>
      <c r="S43" s="115"/>
      <c r="T43" s="115"/>
      <c r="U43" s="115"/>
      <c r="V43" s="115"/>
      <c r="W43" s="115"/>
      <c r="X43" s="115"/>
    </row>
    <row r="44" spans="1:24">
      <c r="A44" s="114"/>
      <c r="B44" s="118"/>
      <c r="C44" s="115"/>
      <c r="D44" s="115"/>
      <c r="E44" s="115"/>
      <c r="F44" s="115"/>
      <c r="G44" s="115"/>
      <c r="H44" s="115"/>
      <c r="I44" s="115"/>
      <c r="J44" s="116"/>
      <c r="K44" s="117"/>
      <c r="L44" s="117"/>
      <c r="M44" s="117"/>
      <c r="N44" s="117"/>
      <c r="O44" s="115"/>
      <c r="P44" s="115"/>
      <c r="Q44" s="115"/>
      <c r="R44" s="115"/>
      <c r="S44" s="115"/>
      <c r="T44" s="115"/>
      <c r="U44" s="115"/>
      <c r="V44" s="115"/>
      <c r="W44" s="115"/>
      <c r="X44" s="115"/>
    </row>
    <row r="45" spans="1:24">
      <c r="A45" s="114"/>
      <c r="B45" s="118"/>
      <c r="C45" s="115"/>
      <c r="D45" s="115"/>
      <c r="E45" s="115"/>
      <c r="F45" s="115"/>
      <c r="G45" s="115"/>
      <c r="H45" s="115"/>
      <c r="I45" s="115"/>
      <c r="J45" s="116"/>
      <c r="K45" s="117"/>
      <c r="L45" s="117"/>
      <c r="M45" s="117"/>
      <c r="N45" s="117"/>
      <c r="O45" s="115"/>
      <c r="P45" s="115"/>
      <c r="Q45" s="115"/>
      <c r="R45" s="115"/>
      <c r="S45" s="115"/>
      <c r="T45" s="115"/>
      <c r="U45" s="115"/>
      <c r="V45" s="115"/>
      <c r="W45" s="115"/>
      <c r="X45" s="115"/>
    </row>
    <row r="46" spans="1:24">
      <c r="A46" s="114"/>
      <c r="B46" s="118"/>
      <c r="C46" s="115"/>
      <c r="D46" s="115"/>
      <c r="E46" s="115"/>
      <c r="F46" s="115"/>
      <c r="G46" s="115"/>
      <c r="H46" s="115"/>
      <c r="I46" s="115"/>
      <c r="J46" s="116"/>
      <c r="K46" s="117"/>
      <c r="L46" s="117"/>
      <c r="M46" s="117"/>
      <c r="N46" s="117"/>
      <c r="O46" s="115"/>
      <c r="P46" s="115"/>
      <c r="Q46" s="115"/>
      <c r="R46" s="115"/>
      <c r="S46" s="115"/>
      <c r="T46" s="115"/>
      <c r="U46" s="115"/>
      <c r="V46" s="115"/>
      <c r="W46" s="115"/>
      <c r="X46" s="115"/>
    </row>
    <row r="47" spans="1:24">
      <c r="A47" s="114"/>
      <c r="B47" s="118"/>
      <c r="C47" s="115"/>
      <c r="D47" s="115"/>
      <c r="E47" s="115"/>
      <c r="F47" s="115"/>
      <c r="G47" s="115"/>
      <c r="H47" s="115"/>
      <c r="I47" s="115"/>
      <c r="J47" s="116"/>
      <c r="K47" s="117"/>
      <c r="L47" s="117"/>
      <c r="M47" s="117"/>
      <c r="N47" s="117"/>
      <c r="O47" s="115"/>
      <c r="P47" s="115"/>
      <c r="Q47" s="115"/>
      <c r="R47" s="115"/>
      <c r="S47" s="115"/>
      <c r="T47" s="115"/>
      <c r="U47" s="115"/>
      <c r="V47" s="115"/>
      <c r="W47" s="115"/>
      <c r="X47" s="115"/>
    </row>
    <row r="48" spans="1:24">
      <c r="A48" s="114"/>
      <c r="B48" s="118"/>
      <c r="C48" s="115"/>
      <c r="D48" s="115"/>
      <c r="E48" s="115"/>
      <c r="F48" s="115"/>
      <c r="G48" s="115"/>
      <c r="H48" s="115"/>
      <c r="I48" s="115"/>
      <c r="J48" s="116"/>
      <c r="K48" s="117"/>
      <c r="L48" s="117"/>
      <c r="M48" s="117"/>
      <c r="N48" s="117"/>
      <c r="O48" s="115"/>
      <c r="P48" s="115"/>
      <c r="Q48" s="115"/>
      <c r="R48" s="115"/>
      <c r="S48" s="115"/>
      <c r="T48" s="115"/>
      <c r="U48" s="115"/>
      <c r="V48" s="115"/>
      <c r="W48" s="115"/>
      <c r="X48" s="115"/>
    </row>
    <row r="49" spans="1:24">
      <c r="A49" s="114"/>
      <c r="B49" s="118"/>
      <c r="C49" s="115"/>
      <c r="D49" s="115"/>
      <c r="E49" s="115"/>
      <c r="F49" s="115"/>
      <c r="G49" s="115"/>
      <c r="H49" s="115"/>
      <c r="I49" s="115"/>
      <c r="J49" s="116"/>
      <c r="K49" s="117"/>
      <c r="L49" s="117"/>
      <c r="M49" s="117"/>
      <c r="N49" s="117"/>
      <c r="O49" s="115"/>
      <c r="P49" s="115"/>
      <c r="Q49" s="115"/>
      <c r="R49" s="115"/>
      <c r="S49" s="115"/>
      <c r="T49" s="115"/>
      <c r="U49" s="115"/>
      <c r="V49" s="115"/>
      <c r="W49" s="115"/>
      <c r="X49" s="115"/>
    </row>
    <row r="50" spans="1:24">
      <c r="A50" s="114"/>
      <c r="B50" s="118"/>
      <c r="C50" s="115"/>
      <c r="D50" s="115"/>
      <c r="E50" s="115"/>
      <c r="F50" s="115"/>
      <c r="G50" s="115"/>
      <c r="H50" s="115"/>
      <c r="I50" s="115"/>
      <c r="J50" s="116"/>
      <c r="K50" s="117"/>
      <c r="L50" s="117"/>
      <c r="M50" s="117"/>
      <c r="N50" s="117"/>
      <c r="O50" s="115"/>
      <c r="P50" s="115"/>
      <c r="Q50" s="115"/>
      <c r="R50" s="115"/>
      <c r="S50" s="115"/>
      <c r="T50" s="115"/>
      <c r="U50" s="115"/>
      <c r="V50" s="115"/>
      <c r="W50" s="115"/>
      <c r="X50" s="115"/>
    </row>
    <row r="51" spans="1:24">
      <c r="A51" s="114"/>
      <c r="B51" s="118"/>
      <c r="C51" s="115"/>
      <c r="D51" s="115"/>
      <c r="E51" s="115"/>
      <c r="F51" s="115"/>
      <c r="G51" s="115"/>
      <c r="H51" s="115"/>
      <c r="I51" s="115"/>
      <c r="J51" s="116"/>
      <c r="K51" s="117"/>
      <c r="L51" s="117"/>
      <c r="M51" s="117"/>
      <c r="N51" s="117"/>
      <c r="O51" s="115"/>
      <c r="P51" s="115"/>
      <c r="Q51" s="115"/>
      <c r="R51" s="115"/>
      <c r="S51" s="115"/>
      <c r="T51" s="115"/>
      <c r="U51" s="115"/>
      <c r="V51" s="115"/>
      <c r="W51" s="115"/>
      <c r="X51" s="115"/>
    </row>
    <row r="52" spans="1:24">
      <c r="A52" s="114"/>
      <c r="B52" s="118"/>
      <c r="C52" s="115"/>
      <c r="D52" s="115"/>
      <c r="E52" s="115"/>
      <c r="F52" s="115"/>
      <c r="G52" s="115"/>
      <c r="H52" s="115"/>
      <c r="I52" s="115"/>
      <c r="J52" s="116"/>
      <c r="K52" s="117"/>
      <c r="L52" s="117"/>
      <c r="M52" s="117"/>
      <c r="N52" s="117"/>
      <c r="O52" s="115"/>
      <c r="P52" s="115"/>
      <c r="Q52" s="115"/>
      <c r="R52" s="115"/>
      <c r="S52" s="115"/>
      <c r="T52" s="115"/>
      <c r="U52" s="115"/>
      <c r="V52" s="115"/>
      <c r="W52" s="115"/>
      <c r="X52" s="115"/>
    </row>
    <row r="53" spans="1:24">
      <c r="A53" s="114"/>
      <c r="B53" s="118"/>
      <c r="C53" s="115"/>
      <c r="D53" s="115"/>
      <c r="E53" s="115"/>
      <c r="F53" s="115"/>
      <c r="G53" s="115"/>
      <c r="H53" s="115"/>
      <c r="I53" s="115"/>
      <c r="J53" s="116"/>
      <c r="K53" s="117"/>
      <c r="L53" s="117"/>
      <c r="M53" s="117"/>
      <c r="N53" s="117"/>
      <c r="O53" s="115"/>
      <c r="P53" s="115"/>
      <c r="Q53" s="115"/>
      <c r="R53" s="115"/>
      <c r="S53" s="115"/>
      <c r="T53" s="115"/>
      <c r="U53" s="115"/>
      <c r="V53" s="115"/>
      <c r="W53" s="115"/>
      <c r="X53" s="115"/>
    </row>
    <row r="54" spans="1:24">
      <c r="A54" s="114"/>
      <c r="B54" s="118"/>
      <c r="C54" s="115"/>
      <c r="D54" s="115"/>
      <c r="E54" s="115"/>
      <c r="F54" s="115"/>
      <c r="G54" s="115"/>
      <c r="H54" s="115"/>
      <c r="I54" s="115"/>
      <c r="J54" s="116"/>
      <c r="K54" s="117"/>
      <c r="L54" s="117"/>
      <c r="M54" s="117"/>
      <c r="N54" s="117"/>
      <c r="O54" s="115"/>
      <c r="P54" s="115"/>
      <c r="Q54" s="115"/>
      <c r="R54" s="115"/>
      <c r="S54" s="115"/>
      <c r="T54" s="115"/>
      <c r="U54" s="115"/>
      <c r="V54" s="115"/>
      <c r="W54" s="115"/>
      <c r="X54" s="115"/>
    </row>
    <row r="55" spans="1:24">
      <c r="A55" s="114"/>
      <c r="B55" s="118"/>
      <c r="C55" s="115"/>
      <c r="D55" s="115"/>
      <c r="E55" s="115"/>
      <c r="F55" s="115"/>
      <c r="G55" s="115"/>
      <c r="H55" s="115"/>
      <c r="I55" s="115"/>
      <c r="J55" s="116"/>
      <c r="K55" s="117"/>
      <c r="L55" s="117"/>
      <c r="M55" s="117"/>
      <c r="N55" s="117"/>
      <c r="O55" s="115"/>
      <c r="P55" s="115"/>
      <c r="Q55" s="115"/>
      <c r="R55" s="115"/>
      <c r="S55" s="115"/>
      <c r="T55" s="115"/>
      <c r="U55" s="115"/>
      <c r="V55" s="115"/>
      <c r="W55" s="115"/>
      <c r="X55" s="115"/>
    </row>
    <row r="56" spans="1:24">
      <c r="A56" s="114"/>
      <c r="B56" s="118"/>
      <c r="C56" s="115"/>
      <c r="D56" s="115"/>
      <c r="E56" s="115"/>
      <c r="F56" s="115"/>
      <c r="G56" s="115"/>
      <c r="H56" s="115"/>
      <c r="I56" s="115"/>
      <c r="J56" s="116"/>
      <c r="K56" s="117"/>
      <c r="L56" s="117"/>
      <c r="M56" s="117"/>
      <c r="N56" s="117"/>
      <c r="O56" s="115"/>
      <c r="P56" s="115"/>
      <c r="Q56" s="115"/>
      <c r="R56" s="115"/>
      <c r="S56" s="115"/>
      <c r="T56" s="115"/>
      <c r="U56" s="115"/>
      <c r="V56" s="115"/>
      <c r="W56" s="115"/>
      <c r="X56" s="115"/>
    </row>
    <row r="57" spans="1:24">
      <c r="A57" s="114"/>
      <c r="B57" s="118"/>
      <c r="C57" s="115"/>
      <c r="D57" s="115"/>
      <c r="E57" s="115"/>
      <c r="F57" s="115"/>
      <c r="G57" s="115"/>
      <c r="H57" s="115"/>
      <c r="I57" s="115"/>
      <c r="J57" s="116"/>
      <c r="K57" s="117"/>
      <c r="L57" s="117"/>
      <c r="M57" s="117"/>
      <c r="N57" s="117"/>
      <c r="O57" s="115"/>
      <c r="P57" s="115"/>
      <c r="Q57" s="115"/>
      <c r="R57" s="115"/>
      <c r="S57" s="115"/>
      <c r="T57" s="115"/>
      <c r="U57" s="115"/>
      <c r="V57" s="115"/>
      <c r="W57" s="115"/>
      <c r="X57" s="115"/>
    </row>
    <row r="58" spans="1:24">
      <c r="A58" s="114"/>
      <c r="B58" s="118"/>
      <c r="C58" s="115"/>
      <c r="D58" s="115"/>
      <c r="E58" s="115"/>
      <c r="F58" s="115"/>
      <c r="G58" s="115"/>
      <c r="H58" s="115"/>
      <c r="I58" s="115"/>
      <c r="J58" s="116"/>
      <c r="K58" s="117"/>
      <c r="L58" s="117"/>
      <c r="M58" s="117"/>
      <c r="N58" s="117"/>
      <c r="O58" s="115"/>
      <c r="P58" s="115"/>
      <c r="Q58" s="115"/>
      <c r="R58" s="115"/>
      <c r="S58" s="115"/>
      <c r="T58" s="115"/>
      <c r="U58" s="115"/>
      <c r="V58" s="115"/>
      <c r="W58" s="115"/>
      <c r="X58" s="115"/>
    </row>
    <row r="59" spans="1:24">
      <c r="A59" s="114"/>
      <c r="B59" s="118"/>
      <c r="C59" s="115"/>
      <c r="D59" s="115"/>
      <c r="E59" s="115"/>
      <c r="F59" s="115"/>
      <c r="G59" s="115"/>
      <c r="H59" s="115"/>
      <c r="I59" s="115"/>
      <c r="J59" s="116"/>
      <c r="K59" s="117"/>
      <c r="L59" s="117"/>
      <c r="M59" s="117"/>
      <c r="N59" s="117"/>
      <c r="O59" s="115"/>
      <c r="P59" s="115"/>
      <c r="Q59" s="115"/>
      <c r="R59" s="115"/>
      <c r="S59" s="115"/>
      <c r="T59" s="115"/>
      <c r="U59" s="115"/>
      <c r="V59" s="115"/>
      <c r="W59" s="115"/>
      <c r="X59" s="115"/>
    </row>
    <row r="60" spans="1:24">
      <c r="A60" s="114"/>
      <c r="B60" s="118"/>
      <c r="C60" s="115"/>
      <c r="D60" s="115"/>
      <c r="E60" s="115"/>
      <c r="F60" s="115"/>
      <c r="G60" s="115"/>
      <c r="H60" s="115"/>
      <c r="I60" s="115"/>
      <c r="J60" s="116"/>
      <c r="K60" s="117"/>
      <c r="L60" s="117"/>
      <c r="M60" s="117"/>
      <c r="N60" s="117"/>
      <c r="O60" s="115"/>
      <c r="P60" s="115"/>
      <c r="Q60" s="115"/>
      <c r="R60" s="115"/>
      <c r="S60" s="115"/>
      <c r="T60" s="115"/>
      <c r="U60" s="115"/>
      <c r="V60" s="115"/>
      <c r="W60" s="115"/>
      <c r="X60" s="115"/>
    </row>
    <row r="61" spans="1:24">
      <c r="A61" s="114"/>
      <c r="B61" s="118"/>
      <c r="C61" s="115"/>
      <c r="D61" s="115"/>
      <c r="E61" s="115"/>
      <c r="F61" s="115"/>
      <c r="G61" s="115"/>
      <c r="H61" s="115"/>
      <c r="I61" s="115"/>
      <c r="J61" s="116"/>
      <c r="K61" s="117"/>
      <c r="L61" s="117"/>
      <c r="M61" s="117"/>
      <c r="N61" s="117"/>
      <c r="O61" s="115"/>
      <c r="P61" s="115"/>
      <c r="Q61" s="115"/>
      <c r="R61" s="115"/>
      <c r="S61" s="115"/>
      <c r="T61" s="115"/>
      <c r="U61" s="115"/>
      <c r="V61" s="115"/>
      <c r="W61" s="115"/>
      <c r="X61" s="115"/>
    </row>
    <row r="62" spans="1:24">
      <c r="A62" s="114"/>
      <c r="B62" s="118"/>
      <c r="C62" s="115"/>
      <c r="D62" s="115"/>
      <c r="E62" s="115"/>
      <c r="F62" s="115"/>
      <c r="G62" s="115"/>
      <c r="H62" s="115"/>
      <c r="I62" s="115"/>
      <c r="J62" s="116"/>
      <c r="K62" s="117"/>
      <c r="L62" s="117"/>
      <c r="M62" s="117"/>
      <c r="N62" s="117"/>
      <c r="O62" s="115"/>
      <c r="P62" s="115"/>
      <c r="Q62" s="115"/>
      <c r="R62" s="115"/>
      <c r="S62" s="115"/>
      <c r="T62" s="115"/>
      <c r="U62" s="115"/>
      <c r="V62" s="115"/>
      <c r="W62" s="115"/>
      <c r="X62" s="115"/>
    </row>
    <row r="63" spans="1:24">
      <c r="A63" s="114"/>
      <c r="B63" s="118"/>
      <c r="C63" s="115"/>
      <c r="D63" s="115"/>
      <c r="E63" s="115"/>
      <c r="F63" s="115"/>
      <c r="G63" s="115"/>
      <c r="H63" s="115"/>
      <c r="I63" s="115"/>
      <c r="J63" s="116"/>
      <c r="K63" s="117"/>
      <c r="L63" s="117"/>
      <c r="M63" s="117"/>
      <c r="N63" s="117"/>
      <c r="O63" s="115"/>
      <c r="P63" s="115"/>
      <c r="Q63" s="115"/>
      <c r="R63" s="115"/>
      <c r="S63" s="115"/>
      <c r="T63" s="115"/>
      <c r="U63" s="115"/>
      <c r="V63" s="115"/>
      <c r="W63" s="115"/>
      <c r="X63" s="115"/>
    </row>
    <row r="64" spans="1:24">
      <c r="A64" s="114"/>
      <c r="B64" s="118"/>
      <c r="C64" s="115"/>
      <c r="D64" s="115"/>
      <c r="E64" s="115"/>
      <c r="F64" s="115"/>
      <c r="G64" s="115"/>
      <c r="H64" s="115"/>
      <c r="I64" s="115"/>
      <c r="J64" s="116"/>
      <c r="K64" s="117"/>
      <c r="L64" s="117"/>
      <c r="M64" s="117"/>
      <c r="N64" s="117"/>
      <c r="O64" s="115"/>
      <c r="P64" s="115"/>
      <c r="Q64" s="115"/>
      <c r="R64" s="115"/>
      <c r="S64" s="115"/>
      <c r="T64" s="115"/>
      <c r="U64" s="115"/>
      <c r="V64" s="115"/>
      <c r="W64" s="115"/>
      <c r="X64" s="115"/>
    </row>
    <row r="65" spans="1:24">
      <c r="A65" s="114"/>
      <c r="B65" s="118"/>
      <c r="C65" s="115"/>
      <c r="D65" s="115"/>
      <c r="E65" s="115"/>
      <c r="F65" s="115"/>
      <c r="G65" s="115"/>
      <c r="H65" s="115"/>
      <c r="I65" s="115"/>
      <c r="J65" s="116"/>
      <c r="K65" s="117"/>
      <c r="L65" s="117"/>
      <c r="M65" s="117"/>
      <c r="N65" s="117"/>
      <c r="O65" s="115"/>
      <c r="P65" s="115"/>
      <c r="Q65" s="115"/>
      <c r="R65" s="115"/>
      <c r="S65" s="115"/>
      <c r="T65" s="115"/>
      <c r="U65" s="115"/>
      <c r="V65" s="115"/>
      <c r="W65" s="115"/>
      <c r="X65" s="115"/>
    </row>
    <row r="66" spans="1:24">
      <c r="A66" s="114"/>
      <c r="B66" s="118"/>
      <c r="C66" s="115"/>
      <c r="D66" s="115"/>
      <c r="E66" s="115"/>
      <c r="F66" s="115"/>
      <c r="G66" s="115"/>
      <c r="H66" s="115"/>
      <c r="I66" s="115"/>
      <c r="J66" s="116"/>
      <c r="K66" s="117"/>
      <c r="L66" s="117"/>
      <c r="M66" s="117"/>
      <c r="N66" s="117"/>
      <c r="O66" s="115"/>
      <c r="P66" s="115"/>
      <c r="Q66" s="115"/>
      <c r="R66" s="115"/>
      <c r="S66" s="115"/>
      <c r="T66" s="115"/>
      <c r="U66" s="115"/>
      <c r="V66" s="115"/>
      <c r="W66" s="115"/>
      <c r="X66" s="115"/>
    </row>
    <row r="67" spans="1:24">
      <c r="A67" s="114"/>
      <c r="B67" s="118"/>
      <c r="C67" s="115"/>
      <c r="D67" s="115"/>
      <c r="E67" s="115"/>
      <c r="F67" s="115"/>
      <c r="G67" s="115"/>
      <c r="H67" s="115"/>
      <c r="I67" s="115"/>
      <c r="J67" s="116"/>
      <c r="K67" s="117"/>
      <c r="L67" s="117"/>
      <c r="M67" s="117"/>
      <c r="N67" s="117"/>
      <c r="O67" s="115"/>
      <c r="P67" s="115"/>
      <c r="Q67" s="115"/>
      <c r="R67" s="115"/>
      <c r="S67" s="115"/>
      <c r="T67" s="115"/>
      <c r="U67" s="115"/>
      <c r="V67" s="115"/>
      <c r="W67" s="115"/>
      <c r="X67" s="115"/>
    </row>
    <row r="68" spans="1:24">
      <c r="A68" s="114"/>
      <c r="B68" s="118"/>
      <c r="C68" s="115"/>
      <c r="D68" s="115"/>
      <c r="E68" s="115"/>
      <c r="F68" s="115"/>
      <c r="G68" s="115"/>
      <c r="H68" s="115"/>
      <c r="I68" s="115"/>
      <c r="J68" s="116"/>
      <c r="K68" s="117"/>
      <c r="L68" s="117"/>
      <c r="M68" s="117"/>
      <c r="N68" s="117"/>
      <c r="O68" s="115"/>
      <c r="P68" s="115"/>
      <c r="Q68" s="115"/>
      <c r="R68" s="115"/>
      <c r="S68" s="115"/>
      <c r="T68" s="115"/>
      <c r="U68" s="115"/>
      <c r="V68" s="115"/>
      <c r="W68" s="115"/>
      <c r="X68" s="115"/>
    </row>
    <row r="69" spans="1:24">
      <c r="A69" s="114"/>
      <c r="B69" s="118"/>
      <c r="C69" s="115"/>
      <c r="D69" s="115"/>
      <c r="E69" s="115"/>
      <c r="F69" s="115"/>
      <c r="G69" s="115"/>
      <c r="H69" s="115"/>
      <c r="I69" s="115"/>
      <c r="J69" s="116"/>
      <c r="K69" s="117"/>
      <c r="L69" s="117"/>
      <c r="M69" s="117"/>
      <c r="N69" s="117"/>
      <c r="O69" s="115"/>
      <c r="P69" s="115"/>
      <c r="Q69" s="115"/>
      <c r="R69" s="115"/>
      <c r="S69" s="115"/>
      <c r="T69" s="115"/>
      <c r="U69" s="115"/>
      <c r="V69" s="115"/>
      <c r="W69" s="115"/>
      <c r="X69" s="115"/>
    </row>
    <row r="70" spans="1:24">
      <c r="A70" s="114"/>
      <c r="B70" s="118"/>
      <c r="C70" s="115"/>
      <c r="D70" s="115"/>
      <c r="E70" s="115"/>
      <c r="F70" s="115"/>
      <c r="G70" s="115"/>
      <c r="H70" s="115"/>
      <c r="I70" s="115"/>
      <c r="J70" s="116"/>
      <c r="K70" s="117"/>
      <c r="L70" s="117"/>
      <c r="M70" s="117"/>
      <c r="N70" s="117"/>
      <c r="O70" s="115"/>
      <c r="P70" s="115"/>
      <c r="Q70" s="115"/>
      <c r="R70" s="115"/>
      <c r="S70" s="115"/>
      <c r="T70" s="115"/>
      <c r="U70" s="115"/>
      <c r="V70" s="115"/>
      <c r="W70" s="115"/>
      <c r="X70" s="115"/>
    </row>
    <row r="71" spans="1:24">
      <c r="A71" s="114"/>
      <c r="B71" s="118"/>
      <c r="C71" s="115"/>
      <c r="D71" s="115"/>
      <c r="E71" s="115"/>
      <c r="F71" s="115"/>
      <c r="G71" s="115"/>
      <c r="H71" s="115"/>
      <c r="I71" s="115"/>
      <c r="J71" s="116"/>
      <c r="K71" s="117"/>
      <c r="L71" s="117"/>
      <c r="M71" s="117"/>
      <c r="N71" s="117"/>
      <c r="O71" s="115"/>
      <c r="P71" s="115"/>
      <c r="Q71" s="115"/>
      <c r="R71" s="115"/>
      <c r="S71" s="115"/>
      <c r="T71" s="115"/>
      <c r="U71" s="115"/>
      <c r="V71" s="115"/>
      <c r="W71" s="115"/>
      <c r="X71" s="115"/>
    </row>
    <row r="72" spans="1:24">
      <c r="A72" s="114"/>
      <c r="B72" s="118"/>
      <c r="C72" s="115"/>
      <c r="D72" s="115"/>
      <c r="E72" s="115"/>
      <c r="F72" s="115"/>
      <c r="G72" s="115"/>
      <c r="H72" s="115"/>
      <c r="I72" s="115"/>
      <c r="J72" s="116"/>
      <c r="K72" s="117"/>
      <c r="L72" s="117"/>
      <c r="M72" s="117"/>
      <c r="N72" s="117"/>
      <c r="O72" s="115"/>
      <c r="P72" s="115"/>
      <c r="Q72" s="115"/>
      <c r="R72" s="115"/>
      <c r="S72" s="115"/>
      <c r="T72" s="115"/>
      <c r="U72" s="115"/>
      <c r="V72" s="115"/>
      <c r="W72" s="115"/>
      <c r="X72" s="115"/>
    </row>
    <row r="73" spans="1:24">
      <c r="A73" s="114"/>
      <c r="B73" s="118"/>
      <c r="C73" s="115"/>
      <c r="D73" s="115"/>
      <c r="E73" s="115"/>
      <c r="F73" s="115"/>
      <c r="G73" s="115"/>
      <c r="H73" s="115"/>
      <c r="I73" s="115"/>
      <c r="J73" s="116"/>
      <c r="K73" s="117"/>
      <c r="L73" s="117"/>
      <c r="M73" s="117"/>
      <c r="N73" s="117"/>
      <c r="O73" s="115"/>
      <c r="P73" s="115"/>
      <c r="Q73" s="115"/>
      <c r="R73" s="115"/>
      <c r="S73" s="115"/>
      <c r="T73" s="115"/>
      <c r="U73" s="115"/>
      <c r="V73" s="115"/>
      <c r="W73" s="115"/>
      <c r="X73" s="115"/>
    </row>
    <row r="74" spans="1:24">
      <c r="A74" s="114"/>
      <c r="B74" s="118"/>
      <c r="C74" s="115"/>
      <c r="D74" s="115"/>
      <c r="E74" s="115"/>
      <c r="F74" s="115"/>
      <c r="G74" s="115"/>
      <c r="H74" s="115"/>
      <c r="I74" s="115"/>
      <c r="J74" s="116"/>
      <c r="K74" s="117"/>
      <c r="L74" s="117"/>
      <c r="M74" s="117"/>
      <c r="N74" s="117"/>
      <c r="O74" s="115"/>
      <c r="P74" s="115"/>
      <c r="Q74" s="115"/>
      <c r="R74" s="115"/>
      <c r="S74" s="115"/>
      <c r="T74" s="115"/>
      <c r="U74" s="115"/>
      <c r="V74" s="115"/>
      <c r="W74" s="115"/>
      <c r="X74" s="115"/>
    </row>
    <row r="75" spans="1:24">
      <c r="A75" s="114"/>
      <c r="B75" s="118"/>
      <c r="C75" s="115"/>
      <c r="D75" s="115"/>
      <c r="E75" s="115"/>
      <c r="F75" s="115"/>
      <c r="G75" s="115"/>
      <c r="H75" s="115"/>
      <c r="I75" s="115"/>
      <c r="J75" s="116"/>
      <c r="K75" s="117"/>
      <c r="L75" s="117"/>
      <c r="M75" s="117"/>
      <c r="N75" s="117"/>
      <c r="O75" s="115"/>
      <c r="P75" s="115"/>
      <c r="Q75" s="115"/>
      <c r="R75" s="115"/>
      <c r="S75" s="115"/>
      <c r="T75" s="115"/>
      <c r="U75" s="115"/>
      <c r="V75" s="115"/>
      <c r="W75" s="115"/>
      <c r="X75" s="115"/>
    </row>
    <row r="76" spans="1:24">
      <c r="A76" s="114"/>
      <c r="B76" s="118"/>
      <c r="C76" s="115"/>
      <c r="D76" s="115"/>
      <c r="E76" s="115"/>
      <c r="F76" s="115"/>
      <c r="G76" s="115"/>
      <c r="H76" s="115"/>
      <c r="I76" s="115"/>
      <c r="J76" s="116"/>
      <c r="K76" s="117"/>
      <c r="L76" s="117"/>
      <c r="M76" s="117"/>
      <c r="N76" s="117"/>
      <c r="O76" s="115"/>
      <c r="P76" s="115"/>
      <c r="Q76" s="115"/>
      <c r="R76" s="115"/>
      <c r="S76" s="115"/>
      <c r="T76" s="115"/>
      <c r="U76" s="115"/>
      <c r="V76" s="115"/>
      <c r="W76" s="115"/>
      <c r="X76" s="115"/>
    </row>
    <row r="77" spans="1:24">
      <c r="A77" s="114"/>
      <c r="B77" s="118"/>
      <c r="C77" s="115"/>
      <c r="D77" s="115"/>
      <c r="E77" s="115"/>
      <c r="F77" s="115"/>
      <c r="G77" s="115"/>
      <c r="H77" s="115"/>
      <c r="I77" s="115"/>
      <c r="J77" s="116"/>
      <c r="K77" s="117"/>
      <c r="L77" s="117"/>
      <c r="M77" s="117"/>
      <c r="N77" s="117"/>
      <c r="O77" s="115"/>
      <c r="P77" s="115"/>
      <c r="Q77" s="115"/>
      <c r="R77" s="115"/>
      <c r="S77" s="115"/>
      <c r="T77" s="115"/>
      <c r="U77" s="115"/>
      <c r="V77" s="115"/>
      <c r="W77" s="115"/>
      <c r="X77" s="115"/>
    </row>
    <row r="78" spans="1:24">
      <c r="A78" s="114"/>
      <c r="B78" s="118"/>
      <c r="C78" s="115"/>
      <c r="D78" s="115"/>
      <c r="E78" s="115"/>
      <c r="F78" s="115"/>
      <c r="G78" s="115"/>
      <c r="H78" s="115"/>
      <c r="I78" s="115"/>
      <c r="J78" s="116"/>
      <c r="K78" s="117"/>
      <c r="L78" s="117"/>
      <c r="M78" s="117"/>
      <c r="N78" s="117"/>
      <c r="O78" s="115"/>
      <c r="P78" s="115"/>
      <c r="Q78" s="115"/>
      <c r="R78" s="115"/>
      <c r="S78" s="115"/>
      <c r="T78" s="115"/>
      <c r="U78" s="115"/>
      <c r="V78" s="115"/>
      <c r="W78" s="115"/>
      <c r="X78" s="115"/>
    </row>
    <row r="79" spans="1:24">
      <c r="A79" s="114"/>
      <c r="B79" s="118"/>
      <c r="C79" s="115"/>
      <c r="D79" s="115"/>
      <c r="E79" s="115"/>
      <c r="F79" s="115"/>
      <c r="G79" s="115"/>
      <c r="H79" s="115"/>
      <c r="I79" s="115"/>
      <c r="J79" s="116"/>
      <c r="K79" s="117"/>
      <c r="L79" s="117"/>
      <c r="M79" s="117"/>
      <c r="N79" s="117"/>
      <c r="O79" s="115"/>
      <c r="P79" s="115"/>
      <c r="Q79" s="115"/>
      <c r="R79" s="115"/>
      <c r="S79" s="115"/>
      <c r="T79" s="115"/>
      <c r="U79" s="115"/>
      <c r="V79" s="115"/>
      <c r="W79" s="115"/>
      <c r="X79" s="115"/>
    </row>
    <row r="80" spans="1:24">
      <c r="A80" s="114"/>
      <c r="B80" s="118"/>
      <c r="C80" s="115"/>
      <c r="D80" s="115"/>
      <c r="E80" s="115"/>
      <c r="F80" s="115"/>
      <c r="G80" s="115"/>
      <c r="H80" s="115"/>
      <c r="I80" s="115"/>
      <c r="J80" s="116"/>
      <c r="K80" s="117"/>
      <c r="L80" s="117"/>
      <c r="M80" s="117"/>
      <c r="N80" s="117"/>
      <c r="O80" s="115"/>
      <c r="P80" s="115"/>
      <c r="Q80" s="115"/>
      <c r="R80" s="115"/>
      <c r="S80" s="115"/>
      <c r="T80" s="115"/>
      <c r="U80" s="115"/>
      <c r="V80" s="115"/>
      <c r="W80" s="115"/>
      <c r="X80" s="115"/>
    </row>
    <row r="81" spans="1:24">
      <c r="A81" s="114"/>
      <c r="B81" s="118"/>
      <c r="C81" s="115"/>
      <c r="D81" s="115"/>
      <c r="E81" s="115"/>
      <c r="F81" s="115"/>
      <c r="G81" s="115"/>
      <c r="H81" s="115"/>
      <c r="I81" s="115"/>
      <c r="J81" s="116"/>
      <c r="K81" s="117"/>
      <c r="L81" s="117"/>
      <c r="M81" s="117"/>
      <c r="N81" s="117"/>
      <c r="O81" s="115"/>
      <c r="P81" s="115"/>
      <c r="Q81" s="115"/>
      <c r="R81" s="115"/>
      <c r="S81" s="115"/>
      <c r="T81" s="115"/>
      <c r="U81" s="115"/>
      <c r="V81" s="115"/>
      <c r="W81" s="115"/>
      <c r="X81" s="115"/>
    </row>
    <row r="82" spans="1:24">
      <c r="A82" s="114"/>
      <c r="B82" s="114"/>
      <c r="C82" s="118"/>
      <c r="D82" s="114"/>
      <c r="E82" s="114"/>
      <c r="F82" s="114"/>
      <c r="G82" s="114"/>
      <c r="H82" s="114"/>
      <c r="I82" s="114"/>
      <c r="J82" s="114"/>
      <c r="K82" s="114"/>
      <c r="L82" s="114"/>
      <c r="M82" s="114"/>
      <c r="N82" s="114"/>
      <c r="O82" s="114"/>
      <c r="P82" s="114"/>
      <c r="Q82" s="114"/>
      <c r="R82" s="114"/>
      <c r="S82" s="114"/>
      <c r="T82" s="114"/>
      <c r="U82" s="114"/>
      <c r="V82" s="114"/>
      <c r="W82" s="114"/>
      <c r="X82" s="114"/>
    </row>
    <row r="83" spans="1:24">
      <c r="A83" s="357"/>
      <c r="B83" s="357"/>
      <c r="C83" s="357"/>
      <c r="D83" s="357"/>
      <c r="E83" s="357"/>
      <c r="F83" s="357"/>
      <c r="G83" s="357"/>
      <c r="H83" s="357"/>
      <c r="I83" s="357"/>
      <c r="J83" s="357"/>
      <c r="K83" s="357"/>
      <c r="L83" s="357"/>
      <c r="M83" s="357"/>
      <c r="N83" s="357"/>
      <c r="O83" s="357"/>
      <c r="P83" s="357"/>
      <c r="Q83" s="357"/>
      <c r="R83" s="357"/>
      <c r="S83" s="357"/>
      <c r="T83" s="357"/>
      <c r="U83" s="357"/>
      <c r="V83" s="357"/>
      <c r="W83" s="357"/>
      <c r="X83" s="357"/>
    </row>
    <row r="84" spans="1:24">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row>
  </sheetData>
  <mergeCells count="18">
    <mergeCell ref="B22:X26"/>
    <mergeCell ref="B27:O27"/>
    <mergeCell ref="B28:N28"/>
    <mergeCell ref="B29:X35"/>
    <mergeCell ref="A83:X83"/>
    <mergeCell ref="B21:N21"/>
    <mergeCell ref="A1:X1"/>
    <mergeCell ref="A3:X3"/>
    <mergeCell ref="Q10:X10"/>
    <mergeCell ref="Q11:X11"/>
    <mergeCell ref="T5:X5"/>
    <mergeCell ref="N12:P12"/>
    <mergeCell ref="N11:P11"/>
    <mergeCell ref="N10:P10"/>
    <mergeCell ref="Q12:X12"/>
    <mergeCell ref="A16:X16"/>
    <mergeCell ref="A17:X17"/>
    <mergeCell ref="B19:X19"/>
  </mergeCells>
  <phoneticPr fontId="1"/>
  <dataValidations count="3">
    <dataValidation allowBlank="1" showInputMessage="1" showErrorMessage="1" promptTitle="代表者名の入力" prompt="法人代表者の職名及び氏名を入力してください。" sqref="Q13:Q14" xr:uid="{0375AD0E-E6C9-4417-BDA8-575B176B0283}"/>
    <dataValidation allowBlank="1" showErrorMessage="1" promptTitle="所在地の入力" prompt="法人所在地を記載してください。" sqref="Q10:X10" xr:uid="{2A2D1A7F-54CF-4722-9C3E-2CDC9A85C2FC}"/>
    <dataValidation allowBlank="1" showErrorMessage="1" promptTitle="代表者名の入力" prompt="法人代表者の職名及び氏名を入力してください。" sqref="Q11:X12" xr:uid="{1749043D-9601-4BB3-9DC2-532B7C4E0C8D}"/>
  </dataValidations>
  <pageMargins left="0.7" right="0.7" top="0.75" bottom="0.75" header="0.3" footer="0.3"/>
  <pageSetup paperSize="9" scale="72" orientation="portrait" r:id="rId1"/>
  <ignoredErrors>
    <ignoredError sqref="Q10:X12" unlockedFormula="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1A98-EF95-41BC-A4D4-8E21E8684854}">
  <sheetPr codeName="Sheet11">
    <tabColor rgb="FFFFFF00"/>
    <pageSetUpPr fitToPage="1"/>
  </sheetPr>
  <dimension ref="A1:X77"/>
  <sheetViews>
    <sheetView view="pageBreakPreview" zoomScaleNormal="100" zoomScaleSheetLayoutView="100" workbookViewId="0">
      <selection activeCell="B19" sqref="B19:X19"/>
    </sheetView>
  </sheetViews>
  <sheetFormatPr defaultRowHeight="18.75"/>
  <cols>
    <col min="1" max="24" width="4.625" customWidth="1"/>
  </cols>
  <sheetData>
    <row r="1" spans="1:24" ht="24">
      <c r="A1" s="364" t="s">
        <v>267</v>
      </c>
      <c r="B1" s="365"/>
      <c r="C1" s="365"/>
      <c r="D1" s="365"/>
      <c r="E1" s="365"/>
      <c r="F1" s="365"/>
      <c r="G1" s="365"/>
      <c r="H1" s="365"/>
      <c r="I1" s="365"/>
      <c r="J1" s="365"/>
      <c r="K1" s="365"/>
      <c r="L1" s="365"/>
      <c r="M1" s="365"/>
      <c r="N1" s="365"/>
      <c r="O1" s="365"/>
      <c r="P1" s="365"/>
      <c r="Q1" s="365"/>
      <c r="R1" s="365"/>
      <c r="S1" s="365"/>
      <c r="T1" s="365"/>
      <c r="U1" s="365"/>
      <c r="V1" s="365"/>
      <c r="W1" s="365"/>
      <c r="X1" s="365"/>
    </row>
    <row r="2" spans="1:24">
      <c r="A2" s="99"/>
      <c r="B2" s="99"/>
      <c r="C2" s="99"/>
      <c r="D2" s="99"/>
      <c r="E2" s="99"/>
      <c r="F2" s="99"/>
      <c r="G2" s="99"/>
      <c r="H2" s="99"/>
      <c r="I2" s="99"/>
      <c r="J2" s="99"/>
      <c r="K2" s="99"/>
      <c r="L2" s="99"/>
      <c r="M2" s="99"/>
      <c r="N2" s="99"/>
      <c r="O2" s="99"/>
      <c r="P2" s="99"/>
      <c r="Q2" s="99" t="s">
        <v>49</v>
      </c>
      <c r="R2" s="99"/>
      <c r="S2" s="99"/>
      <c r="T2" s="99"/>
      <c r="U2" s="99"/>
      <c r="V2" s="99"/>
      <c r="W2" s="100"/>
      <c r="X2" s="100"/>
    </row>
    <row r="3" spans="1:24">
      <c r="A3" s="359" t="s">
        <v>502</v>
      </c>
      <c r="B3" s="359"/>
      <c r="C3" s="359"/>
      <c r="D3" s="359"/>
      <c r="E3" s="359"/>
      <c r="F3" s="359"/>
      <c r="G3" s="359"/>
      <c r="H3" s="359"/>
      <c r="I3" s="359"/>
      <c r="J3" s="359"/>
      <c r="K3" s="359"/>
      <c r="L3" s="359"/>
      <c r="M3" s="359"/>
      <c r="N3" s="359"/>
      <c r="O3" s="359"/>
      <c r="P3" s="359"/>
      <c r="Q3" s="359"/>
      <c r="R3" s="359"/>
      <c r="S3" s="359"/>
      <c r="T3" s="359"/>
      <c r="U3" s="359"/>
      <c r="V3" s="359"/>
      <c r="W3" s="359"/>
      <c r="X3" s="359"/>
    </row>
    <row r="4" spans="1:24">
      <c r="A4" s="99"/>
      <c r="B4" s="99"/>
      <c r="C4" s="99"/>
      <c r="D4" s="99"/>
      <c r="E4" s="99"/>
      <c r="F4" s="99"/>
      <c r="G4" s="99"/>
      <c r="H4" s="99"/>
      <c r="I4" s="99"/>
      <c r="J4" s="99"/>
      <c r="K4" s="99"/>
      <c r="L4" s="99"/>
      <c r="M4" s="99"/>
      <c r="N4" s="99"/>
      <c r="O4" s="99"/>
      <c r="P4" s="99"/>
      <c r="Q4" s="99"/>
      <c r="R4" s="99"/>
      <c r="S4" s="99"/>
      <c r="T4" s="99"/>
      <c r="U4" s="99"/>
      <c r="V4" s="99"/>
      <c r="W4" s="100"/>
      <c r="X4" s="100"/>
    </row>
    <row r="5" spans="1:24" ht="24" customHeight="1">
      <c r="A5" s="99"/>
      <c r="B5" s="99"/>
      <c r="C5" s="99"/>
      <c r="D5" s="99"/>
      <c r="E5" s="99"/>
      <c r="F5" s="99"/>
      <c r="G5" s="99"/>
      <c r="H5" s="99"/>
      <c r="I5" s="99"/>
      <c r="J5" s="99"/>
      <c r="K5" s="99"/>
      <c r="L5" s="99"/>
      <c r="M5" s="99"/>
      <c r="N5" s="99"/>
      <c r="O5" s="99"/>
      <c r="P5" s="99"/>
      <c r="Q5" s="99"/>
      <c r="R5" s="101"/>
      <c r="S5" s="101"/>
      <c r="T5" s="366" t="s">
        <v>472</v>
      </c>
      <c r="U5" s="366"/>
      <c r="V5" s="366"/>
      <c r="W5" s="366"/>
      <c r="X5" s="366"/>
    </row>
    <row r="6" spans="1:24">
      <c r="A6" s="99"/>
      <c r="B6" s="99"/>
      <c r="C6" s="99"/>
      <c r="D6" s="99"/>
      <c r="E6" s="99"/>
      <c r="F6" s="99"/>
      <c r="G6" s="99"/>
      <c r="H6" s="99"/>
      <c r="I6" s="99"/>
      <c r="J6" s="99"/>
      <c r="K6" s="99"/>
      <c r="L6" s="99"/>
      <c r="M6" s="99"/>
      <c r="N6" s="99"/>
      <c r="O6" s="99"/>
      <c r="P6" s="99"/>
      <c r="Q6" s="99"/>
      <c r="R6" s="99"/>
      <c r="S6" s="99"/>
      <c r="T6" s="99"/>
      <c r="U6" s="99"/>
      <c r="V6" s="99"/>
      <c r="W6" s="99"/>
      <c r="X6" s="99"/>
    </row>
    <row r="7" spans="1:24">
      <c r="A7" s="99"/>
      <c r="B7" s="99" t="s">
        <v>50</v>
      </c>
      <c r="C7" s="99"/>
      <c r="D7" s="99"/>
      <c r="E7" s="99"/>
      <c r="F7" s="99"/>
      <c r="G7" s="99"/>
      <c r="H7" s="99"/>
      <c r="I7" s="99"/>
      <c r="J7" s="99"/>
      <c r="K7" s="99"/>
      <c r="L7" s="99"/>
      <c r="M7" s="99"/>
      <c r="N7" s="99"/>
      <c r="O7" s="99"/>
      <c r="P7" s="99"/>
      <c r="Q7" s="99"/>
      <c r="R7" s="99"/>
      <c r="S7" s="99"/>
      <c r="T7" s="99"/>
      <c r="U7" s="99"/>
      <c r="V7" s="99"/>
      <c r="W7" s="99"/>
      <c r="X7" s="99"/>
    </row>
    <row r="8" spans="1:24">
      <c r="A8" s="99"/>
      <c r="B8" s="99"/>
      <c r="C8" s="99"/>
      <c r="D8" s="99"/>
      <c r="E8" s="99"/>
      <c r="F8" s="99"/>
      <c r="G8" s="99"/>
      <c r="H8" s="99"/>
      <c r="I8" s="99"/>
      <c r="J8" s="99"/>
      <c r="K8" s="99"/>
      <c r="L8" s="99"/>
      <c r="M8" s="99"/>
      <c r="N8" s="99"/>
      <c r="O8" s="99"/>
      <c r="P8" s="99"/>
      <c r="Q8" s="99"/>
      <c r="R8" s="99"/>
      <c r="S8" s="99"/>
      <c r="T8" s="99"/>
      <c r="U8" s="99"/>
      <c r="V8" s="99"/>
      <c r="W8" s="99"/>
      <c r="X8" s="99"/>
    </row>
    <row r="9" spans="1:24">
      <c r="A9" s="99"/>
      <c r="B9" s="99"/>
      <c r="C9" s="99"/>
      <c r="D9" s="99"/>
      <c r="E9" s="99"/>
      <c r="F9" s="99"/>
      <c r="G9" s="99"/>
      <c r="H9" s="99"/>
      <c r="I9" s="99"/>
      <c r="J9" s="99"/>
      <c r="K9" s="99"/>
      <c r="L9" s="99"/>
      <c r="M9" s="99"/>
      <c r="N9" s="99"/>
      <c r="O9" s="99"/>
      <c r="P9" s="99"/>
      <c r="Q9" s="99"/>
      <c r="R9" s="99"/>
      <c r="S9" s="99"/>
      <c r="T9" s="99"/>
      <c r="U9" s="99"/>
      <c r="V9" s="99"/>
      <c r="W9" s="99"/>
      <c r="X9" s="99"/>
    </row>
    <row r="10" spans="1:24" ht="40.5" customHeight="1">
      <c r="A10" s="99"/>
      <c r="B10" s="99"/>
      <c r="C10" s="99"/>
      <c r="D10" s="99"/>
      <c r="E10" s="99"/>
      <c r="F10" s="99"/>
      <c r="G10" s="99"/>
      <c r="H10" s="99"/>
      <c r="I10" s="99"/>
      <c r="J10" s="99"/>
      <c r="K10" s="99"/>
      <c r="L10" s="99"/>
      <c r="M10" s="99"/>
      <c r="N10" s="359" t="s">
        <v>51</v>
      </c>
      <c r="O10" s="359"/>
      <c r="P10" s="359"/>
      <c r="Q10" s="358" t="str">
        <f>IF('経費所要額調書（合計）'!B8="","",'経費所要額調書（合計）'!B8)</f>
        <v/>
      </c>
      <c r="R10" s="358"/>
      <c r="S10" s="358"/>
      <c r="T10" s="358"/>
      <c r="U10" s="358"/>
      <c r="V10" s="358"/>
      <c r="W10" s="358"/>
      <c r="X10" s="358"/>
    </row>
    <row r="11" spans="1:24" ht="40.5" customHeight="1">
      <c r="A11" s="99"/>
      <c r="B11" s="99"/>
      <c r="C11" s="99"/>
      <c r="D11" s="99"/>
      <c r="E11" s="99"/>
      <c r="F11" s="99"/>
      <c r="G11" s="99"/>
      <c r="H11" s="99"/>
      <c r="I11" s="99"/>
      <c r="J11" s="99"/>
      <c r="K11" s="99"/>
      <c r="L11" s="99"/>
      <c r="M11" s="99"/>
      <c r="N11" s="359" t="s">
        <v>52</v>
      </c>
      <c r="O11" s="359"/>
      <c r="P11" s="359"/>
      <c r="Q11" s="519" t="str">
        <f>IF('経費所要額調書（合計）'!B5="","",'経費所要額調書（合計）'!B5)</f>
        <v/>
      </c>
      <c r="R11" s="519"/>
      <c r="S11" s="519"/>
      <c r="T11" s="519"/>
      <c r="U11" s="519"/>
      <c r="V11" s="519"/>
      <c r="W11" s="519"/>
      <c r="X11" s="519"/>
    </row>
    <row r="12" spans="1:24" ht="48" customHeight="1">
      <c r="A12" s="99"/>
      <c r="B12" s="99"/>
      <c r="C12" s="99"/>
      <c r="D12" s="99"/>
      <c r="E12" s="99"/>
      <c r="F12" s="99"/>
      <c r="G12" s="99"/>
      <c r="H12" s="99"/>
      <c r="I12" s="99"/>
      <c r="J12" s="99"/>
      <c r="K12" s="99"/>
      <c r="L12" s="102"/>
      <c r="M12" s="99"/>
      <c r="N12" s="363" t="s">
        <v>251</v>
      </c>
      <c r="O12" s="363"/>
      <c r="P12" s="363"/>
      <c r="Q12" s="525" t="str">
        <f>IF('経費所要額調書（合計）'!D5="","",'経費所要額調書（合計）'!D5)</f>
        <v/>
      </c>
      <c r="R12" s="526"/>
      <c r="S12" s="526"/>
      <c r="T12" s="526"/>
      <c r="U12" s="526"/>
      <c r="V12" s="526"/>
      <c r="W12" s="526"/>
      <c r="X12" s="526"/>
    </row>
    <row r="13" spans="1:24" ht="12.75" customHeight="1">
      <c r="A13" s="99"/>
      <c r="B13" s="99"/>
      <c r="C13" s="99"/>
      <c r="D13" s="99"/>
      <c r="E13" s="99"/>
      <c r="F13" s="99"/>
      <c r="G13" s="99"/>
      <c r="H13" s="99"/>
      <c r="I13" s="99"/>
      <c r="J13" s="99"/>
      <c r="K13" s="99"/>
      <c r="L13" s="102"/>
      <c r="M13" s="99"/>
      <c r="N13" s="99"/>
      <c r="O13" s="102"/>
      <c r="P13" s="103"/>
      <c r="Q13" s="104"/>
      <c r="R13" s="105"/>
      <c r="S13" s="105"/>
      <c r="T13" s="105"/>
      <c r="U13" s="105"/>
      <c r="V13" s="105"/>
      <c r="W13" s="105"/>
      <c r="X13" s="105"/>
    </row>
    <row r="14" spans="1:24" ht="12.75" customHeight="1">
      <c r="A14" s="99"/>
      <c r="B14" s="99"/>
      <c r="C14" s="99"/>
      <c r="D14" s="99"/>
      <c r="E14" s="99"/>
      <c r="F14" s="99"/>
      <c r="G14" s="99"/>
      <c r="H14" s="99"/>
      <c r="I14" s="99"/>
      <c r="J14" s="99"/>
      <c r="K14" s="99"/>
      <c r="L14" s="102"/>
      <c r="M14" s="99"/>
      <c r="N14" s="99"/>
      <c r="O14" s="102"/>
      <c r="P14" s="103"/>
      <c r="Q14" s="104"/>
      <c r="R14" s="105"/>
      <c r="S14" s="105"/>
      <c r="T14" s="105"/>
      <c r="U14" s="105"/>
      <c r="V14" s="105"/>
      <c r="W14" s="105"/>
      <c r="X14" s="105"/>
    </row>
    <row r="15" spans="1:24">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row>
    <row r="16" spans="1:24" ht="59.1" customHeight="1">
      <c r="A16" s="360" t="s">
        <v>268</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row>
    <row r="17" spans="1:24">
      <c r="A17" s="361"/>
      <c r="B17" s="361"/>
      <c r="C17" s="361"/>
      <c r="D17" s="361"/>
      <c r="E17" s="361"/>
      <c r="F17" s="361"/>
      <c r="G17" s="361"/>
      <c r="H17" s="361"/>
      <c r="I17" s="361"/>
      <c r="J17" s="361"/>
      <c r="K17" s="361"/>
      <c r="L17" s="361"/>
      <c r="M17" s="361"/>
      <c r="N17" s="361"/>
      <c r="O17" s="361"/>
      <c r="P17" s="361"/>
      <c r="Q17" s="361"/>
      <c r="R17" s="361"/>
      <c r="S17" s="361"/>
      <c r="T17" s="361"/>
      <c r="U17" s="361"/>
      <c r="V17" s="361"/>
      <c r="W17" s="361"/>
      <c r="X17" s="361"/>
    </row>
    <row r="18" spans="1:24">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row>
    <row r="19" spans="1:24">
      <c r="A19" s="108"/>
      <c r="B19" s="362" t="s">
        <v>55</v>
      </c>
      <c r="C19" s="362"/>
      <c r="D19" s="362"/>
      <c r="E19" s="362"/>
      <c r="F19" s="362"/>
      <c r="G19" s="362"/>
      <c r="H19" s="362"/>
      <c r="I19" s="362"/>
      <c r="J19" s="362"/>
      <c r="K19" s="362"/>
      <c r="L19" s="362"/>
      <c r="M19" s="362"/>
      <c r="N19" s="362"/>
      <c r="O19" s="362"/>
      <c r="P19" s="362"/>
      <c r="Q19" s="362"/>
      <c r="R19" s="362"/>
      <c r="S19" s="362"/>
      <c r="T19" s="362"/>
      <c r="U19" s="362"/>
      <c r="V19" s="362"/>
      <c r="W19" s="362"/>
      <c r="X19" s="362"/>
    </row>
    <row r="20" spans="1:24">
      <c r="A20" s="108"/>
      <c r="B20" s="109"/>
      <c r="C20" s="109"/>
      <c r="D20" s="109"/>
      <c r="E20" s="109"/>
      <c r="F20" s="109"/>
      <c r="G20" s="109"/>
      <c r="H20" s="109"/>
      <c r="I20" s="109"/>
      <c r="J20" s="109"/>
      <c r="K20" s="109"/>
      <c r="L20" s="109"/>
      <c r="M20" s="109"/>
      <c r="N20" s="109"/>
      <c r="O20" s="109"/>
      <c r="P20" s="109"/>
      <c r="Q20" s="109"/>
      <c r="R20" s="109"/>
      <c r="S20" s="109"/>
      <c r="T20" s="109"/>
      <c r="U20" s="109"/>
      <c r="V20" s="109"/>
      <c r="W20" s="109"/>
      <c r="X20" s="109"/>
    </row>
    <row r="21" spans="1:24">
      <c r="A21" s="99"/>
      <c r="B21" s="110" t="s">
        <v>269</v>
      </c>
      <c r="C21" s="108"/>
      <c r="D21" s="108"/>
      <c r="E21" s="108"/>
      <c r="F21" s="108"/>
      <c r="G21" s="108"/>
      <c r="H21" s="108"/>
      <c r="I21" s="111" t="s">
        <v>57</v>
      </c>
      <c r="J21" s="527" t="str">
        <f ca="1">IF('実績報告額調書（合計）'!E28=0,"",'実績報告額調書（合計）'!E28)</f>
        <v/>
      </c>
      <c r="K21" s="527"/>
      <c r="L21" s="527"/>
      <c r="M21" s="527"/>
      <c r="N21" s="527"/>
      <c r="O21" s="111" t="s">
        <v>58</v>
      </c>
      <c r="P21" s="108"/>
      <c r="Q21" s="108"/>
      <c r="R21" s="108"/>
      <c r="S21" s="108"/>
      <c r="T21" s="108"/>
      <c r="U21" s="108"/>
      <c r="V21" s="108"/>
      <c r="W21" s="108"/>
      <c r="X21" s="108"/>
    </row>
    <row r="22" spans="1:24" ht="24">
      <c r="A22" s="99"/>
      <c r="B22" s="110"/>
      <c r="C22" s="108"/>
      <c r="D22" s="108"/>
      <c r="E22" s="108"/>
      <c r="F22" s="108"/>
      <c r="G22" s="108"/>
      <c r="H22" s="108"/>
      <c r="I22" s="108"/>
      <c r="J22" s="112"/>
      <c r="K22" s="113"/>
      <c r="L22" s="113"/>
      <c r="M22" s="113"/>
      <c r="N22" s="113"/>
      <c r="O22" s="108"/>
      <c r="P22" s="108"/>
      <c r="Q22" s="108"/>
      <c r="R22" s="108"/>
      <c r="S22" s="108"/>
      <c r="T22" s="108"/>
      <c r="U22" s="108"/>
      <c r="V22" s="108"/>
      <c r="W22" s="108"/>
      <c r="X22" s="108"/>
    </row>
    <row r="23" spans="1:24" ht="24">
      <c r="A23" s="99"/>
      <c r="B23" s="110" t="s">
        <v>270</v>
      </c>
      <c r="C23" s="108"/>
      <c r="D23" s="108"/>
      <c r="E23" s="108"/>
      <c r="F23" s="108"/>
      <c r="G23" s="108"/>
      <c r="H23" s="108"/>
      <c r="I23" s="108"/>
      <c r="J23" s="112"/>
      <c r="K23" s="113"/>
      <c r="L23" s="113"/>
      <c r="M23" s="113"/>
      <c r="N23" s="113"/>
      <c r="O23" s="108"/>
      <c r="P23" s="108"/>
      <c r="Q23" s="108"/>
      <c r="R23" s="108"/>
      <c r="S23" s="108"/>
      <c r="T23" s="108"/>
      <c r="U23" s="108"/>
      <c r="V23" s="108"/>
      <c r="W23" s="108"/>
      <c r="X23" s="108"/>
    </row>
    <row r="24" spans="1:24" ht="24">
      <c r="A24" s="99"/>
      <c r="B24" s="110"/>
      <c r="C24" s="108"/>
      <c r="D24" s="108"/>
      <c r="E24" s="108"/>
      <c r="F24" s="108"/>
      <c r="G24" s="108"/>
      <c r="H24" s="108"/>
      <c r="I24" s="108"/>
      <c r="J24" s="112"/>
      <c r="K24" s="113"/>
      <c r="L24" s="113"/>
      <c r="M24" s="113"/>
      <c r="N24" s="113"/>
      <c r="O24" s="108"/>
      <c r="P24" s="108"/>
      <c r="Q24" s="108"/>
      <c r="R24" s="108"/>
      <c r="S24" s="108"/>
      <c r="T24" s="108"/>
      <c r="U24" s="108"/>
      <c r="V24" s="108"/>
      <c r="W24" s="108"/>
      <c r="X24" s="108"/>
    </row>
    <row r="25" spans="1:24" ht="24">
      <c r="A25" s="99"/>
      <c r="B25" s="110" t="s">
        <v>60</v>
      </c>
      <c r="C25" s="108"/>
      <c r="D25" s="108"/>
      <c r="E25" s="108"/>
      <c r="F25" s="108"/>
      <c r="G25" s="108"/>
      <c r="H25" s="108"/>
      <c r="I25" s="108"/>
      <c r="J25" s="112"/>
      <c r="K25" s="113"/>
      <c r="L25" s="113"/>
      <c r="M25" s="113"/>
      <c r="N25" s="113"/>
      <c r="O25" s="108"/>
      <c r="P25" s="108"/>
      <c r="Q25" s="108"/>
      <c r="R25" s="108"/>
      <c r="S25" s="108"/>
      <c r="T25" s="108"/>
      <c r="U25" s="108"/>
      <c r="V25" s="108"/>
      <c r="W25" s="108"/>
      <c r="X25" s="108"/>
    </row>
    <row r="26" spans="1:24" ht="24">
      <c r="A26" s="99"/>
      <c r="B26" s="110"/>
      <c r="C26" s="108"/>
      <c r="D26" s="108"/>
      <c r="E26" s="108"/>
      <c r="F26" s="108"/>
      <c r="G26" s="108"/>
      <c r="H26" s="108"/>
      <c r="I26" s="108"/>
      <c r="J26" s="112"/>
      <c r="K26" s="113"/>
      <c r="L26" s="113"/>
      <c r="M26" s="113"/>
      <c r="N26" s="113"/>
      <c r="O26" s="108"/>
      <c r="P26" s="108"/>
      <c r="Q26" s="108"/>
      <c r="R26" s="108"/>
      <c r="S26" s="108"/>
      <c r="T26" s="108"/>
      <c r="U26" s="108"/>
      <c r="V26" s="108"/>
      <c r="W26" s="108"/>
      <c r="X26" s="108"/>
    </row>
    <row r="27" spans="1:24" ht="21" customHeight="1">
      <c r="A27" s="99"/>
      <c r="B27" s="110" t="s">
        <v>61</v>
      </c>
      <c r="C27" s="108"/>
      <c r="D27" s="108"/>
      <c r="E27" s="108"/>
      <c r="F27" s="108"/>
      <c r="G27" s="108"/>
      <c r="H27" s="108"/>
      <c r="I27" s="108"/>
      <c r="J27" s="112"/>
      <c r="K27" s="113"/>
      <c r="L27" s="113"/>
      <c r="M27" s="113"/>
      <c r="N27" s="113"/>
      <c r="O27" s="108"/>
      <c r="P27" s="108"/>
      <c r="Q27" s="108"/>
      <c r="R27" s="108"/>
      <c r="S27" s="108"/>
      <c r="T27" s="108"/>
      <c r="U27" s="108"/>
      <c r="V27" s="108"/>
      <c r="W27" s="108"/>
      <c r="X27" s="108"/>
    </row>
    <row r="28" spans="1:24" ht="24">
      <c r="A28" s="99"/>
      <c r="B28" s="110"/>
      <c r="C28" s="108"/>
      <c r="D28" s="108"/>
      <c r="E28" s="108"/>
      <c r="F28" s="108"/>
      <c r="G28" s="108"/>
      <c r="H28" s="108"/>
      <c r="I28" s="108"/>
      <c r="J28" s="112"/>
      <c r="K28" s="113"/>
      <c r="L28" s="113"/>
      <c r="M28" s="113"/>
      <c r="N28" s="113"/>
      <c r="O28" s="108"/>
      <c r="P28" s="108"/>
      <c r="Q28" s="108"/>
      <c r="R28" s="108"/>
      <c r="S28" s="108"/>
      <c r="T28" s="108"/>
      <c r="U28" s="108"/>
      <c r="V28" s="108"/>
      <c r="W28" s="108"/>
      <c r="X28" s="108"/>
    </row>
    <row r="29" spans="1:24" ht="24">
      <c r="A29" s="99"/>
      <c r="B29" s="110" t="s">
        <v>271</v>
      </c>
      <c r="C29" s="108"/>
      <c r="D29" s="108"/>
      <c r="E29" s="108"/>
      <c r="F29" s="108"/>
      <c r="G29" s="108"/>
      <c r="H29" s="108"/>
      <c r="I29" s="108"/>
      <c r="J29" s="112"/>
      <c r="K29" s="113"/>
      <c r="L29" s="113"/>
      <c r="M29" s="113"/>
      <c r="N29" s="113"/>
      <c r="O29" s="108"/>
      <c r="P29" s="108"/>
      <c r="Q29" s="108"/>
      <c r="R29" s="108"/>
      <c r="S29" s="108"/>
      <c r="T29" s="108"/>
      <c r="U29" s="108"/>
      <c r="V29" s="108"/>
      <c r="W29" s="108"/>
      <c r="X29" s="108"/>
    </row>
    <row r="30" spans="1:24" ht="24">
      <c r="A30" s="99"/>
      <c r="B30" s="110"/>
      <c r="C30" s="108"/>
      <c r="D30" s="108"/>
      <c r="E30" s="108"/>
      <c r="F30" s="108"/>
      <c r="G30" s="108"/>
      <c r="H30" s="108"/>
      <c r="I30" s="108"/>
      <c r="J30" s="112"/>
      <c r="K30" s="113"/>
      <c r="L30" s="113"/>
      <c r="M30" s="113"/>
      <c r="N30" s="113"/>
      <c r="O30" s="108"/>
      <c r="P30" s="108"/>
      <c r="Q30" s="108"/>
      <c r="R30" s="108"/>
      <c r="S30" s="108"/>
      <c r="T30" s="108"/>
      <c r="U30" s="108"/>
      <c r="V30" s="108"/>
      <c r="W30" s="108"/>
      <c r="X30" s="108"/>
    </row>
    <row r="31" spans="1:24" ht="24">
      <c r="A31" s="99"/>
      <c r="B31" s="110" t="s">
        <v>272</v>
      </c>
      <c r="C31" s="108"/>
      <c r="D31" s="108"/>
      <c r="E31" s="108"/>
      <c r="F31" s="108"/>
      <c r="G31" s="108"/>
      <c r="H31" s="108"/>
      <c r="I31" s="108"/>
      <c r="J31" s="112"/>
      <c r="K31" s="113"/>
      <c r="L31" s="113"/>
      <c r="M31" s="113"/>
      <c r="N31" s="113"/>
      <c r="O31" s="108"/>
      <c r="P31" s="108"/>
      <c r="Q31" s="108"/>
      <c r="R31" s="108"/>
      <c r="S31" s="108"/>
      <c r="T31" s="108"/>
      <c r="U31" s="108"/>
      <c r="V31" s="108"/>
      <c r="W31" s="108"/>
      <c r="X31" s="108"/>
    </row>
    <row r="32" spans="1:24" ht="24">
      <c r="A32" s="99"/>
      <c r="B32" s="110"/>
      <c r="C32" s="108"/>
      <c r="D32" s="108"/>
      <c r="E32" s="108"/>
      <c r="F32" s="108"/>
      <c r="G32" s="108"/>
      <c r="H32" s="108"/>
      <c r="I32" s="108"/>
      <c r="J32" s="112"/>
      <c r="K32" s="113"/>
      <c r="L32" s="113"/>
      <c r="M32" s="113"/>
      <c r="N32" s="113"/>
      <c r="O32" s="108"/>
      <c r="P32" s="108"/>
      <c r="Q32" s="108"/>
      <c r="R32" s="108"/>
      <c r="S32" s="108"/>
      <c r="T32" s="108"/>
      <c r="U32" s="108"/>
      <c r="V32" s="108"/>
      <c r="W32" s="108"/>
      <c r="X32" s="108"/>
    </row>
    <row r="33" spans="1:24">
      <c r="A33" s="114"/>
      <c r="B33" s="110" t="s">
        <v>64</v>
      </c>
      <c r="C33" s="108"/>
      <c r="D33" s="108"/>
      <c r="E33" s="108"/>
      <c r="F33" s="108"/>
      <c r="G33" s="108"/>
      <c r="H33" s="115"/>
      <c r="I33" s="115"/>
      <c r="J33" s="116"/>
      <c r="K33" s="117"/>
      <c r="L33" s="117"/>
      <c r="M33" s="117"/>
      <c r="N33" s="117"/>
      <c r="O33" s="115"/>
      <c r="P33" s="115"/>
      <c r="Q33" s="115"/>
      <c r="R33" s="115"/>
      <c r="S33" s="115"/>
      <c r="T33" s="115"/>
      <c r="U33" s="115"/>
      <c r="V33" s="115"/>
      <c r="W33" s="115"/>
      <c r="X33" s="115"/>
    </row>
    <row r="34" spans="1:24">
      <c r="A34" s="114"/>
      <c r="B34" s="118"/>
      <c r="C34" s="115"/>
      <c r="D34" s="115"/>
      <c r="E34" s="115"/>
      <c r="F34" s="115"/>
      <c r="G34" s="115"/>
      <c r="H34" s="115"/>
      <c r="I34" s="115"/>
      <c r="J34" s="116"/>
      <c r="K34" s="117"/>
      <c r="L34" s="117"/>
      <c r="M34" s="117"/>
      <c r="N34" s="117"/>
      <c r="O34" s="115"/>
      <c r="P34" s="115"/>
      <c r="Q34" s="115"/>
      <c r="R34" s="115"/>
      <c r="S34" s="115"/>
      <c r="T34" s="115"/>
      <c r="U34" s="115"/>
      <c r="V34" s="115"/>
      <c r="W34" s="115"/>
      <c r="X34" s="115"/>
    </row>
    <row r="35" spans="1:24">
      <c r="A35" s="114"/>
      <c r="B35" s="118"/>
      <c r="C35" s="115"/>
      <c r="D35" s="115"/>
      <c r="E35" s="115"/>
      <c r="F35" s="115"/>
      <c r="G35" s="115"/>
      <c r="H35" s="115"/>
      <c r="I35" s="115"/>
      <c r="J35" s="116"/>
      <c r="K35" s="117"/>
      <c r="L35" s="117"/>
      <c r="M35" s="117"/>
      <c r="N35" s="117"/>
      <c r="O35" s="115"/>
      <c r="P35" s="115"/>
      <c r="Q35" s="115"/>
      <c r="R35" s="115"/>
      <c r="S35" s="115"/>
      <c r="T35" s="115"/>
      <c r="U35" s="115"/>
      <c r="V35" s="115"/>
      <c r="W35" s="115"/>
      <c r="X35" s="115"/>
    </row>
    <row r="36" spans="1:24">
      <c r="A36" s="114"/>
      <c r="B36" s="118"/>
      <c r="C36" s="115"/>
      <c r="D36" s="115"/>
      <c r="E36" s="115"/>
      <c r="F36" s="115"/>
      <c r="G36" s="115"/>
      <c r="H36" s="115"/>
      <c r="I36" s="115"/>
      <c r="J36" s="116"/>
      <c r="K36" s="117"/>
      <c r="L36" s="117"/>
      <c r="M36" s="117"/>
      <c r="N36" s="117"/>
      <c r="O36" s="115"/>
      <c r="P36" s="115"/>
      <c r="Q36" s="115"/>
      <c r="R36" s="115"/>
      <c r="S36" s="115"/>
      <c r="T36" s="115"/>
      <c r="U36" s="115"/>
      <c r="V36" s="115"/>
      <c r="W36" s="115"/>
      <c r="X36" s="115"/>
    </row>
    <row r="37" spans="1:24">
      <c r="A37" s="114"/>
      <c r="B37" s="118"/>
      <c r="C37" s="115"/>
      <c r="D37" s="115"/>
      <c r="E37" s="115"/>
      <c r="F37" s="115"/>
      <c r="G37" s="115"/>
      <c r="H37" s="115"/>
      <c r="I37" s="115"/>
      <c r="J37" s="116"/>
      <c r="K37" s="117"/>
      <c r="L37" s="117"/>
      <c r="M37" s="117"/>
      <c r="N37" s="117"/>
      <c r="O37" s="115"/>
      <c r="P37" s="115"/>
      <c r="Q37" s="115"/>
      <c r="R37" s="115"/>
      <c r="S37" s="115"/>
      <c r="T37" s="115"/>
      <c r="U37" s="115"/>
      <c r="V37" s="115"/>
      <c r="W37" s="115"/>
      <c r="X37" s="115"/>
    </row>
    <row r="38" spans="1:24">
      <c r="A38" s="114"/>
      <c r="B38" s="118"/>
      <c r="C38" s="115"/>
      <c r="D38" s="115"/>
      <c r="E38" s="115"/>
      <c r="F38" s="115"/>
      <c r="G38" s="115"/>
      <c r="H38" s="115"/>
      <c r="I38" s="115"/>
      <c r="J38" s="116"/>
      <c r="K38" s="117"/>
      <c r="L38" s="117"/>
      <c r="M38" s="117"/>
      <c r="N38" s="117"/>
      <c r="O38" s="115"/>
      <c r="P38" s="115"/>
      <c r="Q38" s="115"/>
      <c r="R38" s="115"/>
      <c r="S38" s="115"/>
      <c r="T38" s="115"/>
      <c r="U38" s="115"/>
      <c r="V38" s="115"/>
      <c r="W38" s="115"/>
      <c r="X38" s="115"/>
    </row>
    <row r="39" spans="1:24">
      <c r="A39" s="114"/>
      <c r="B39" s="118"/>
      <c r="C39" s="115"/>
      <c r="D39" s="115"/>
      <c r="E39" s="115"/>
      <c r="F39" s="115"/>
      <c r="G39" s="115"/>
      <c r="H39" s="115"/>
      <c r="I39" s="115"/>
      <c r="J39" s="116"/>
      <c r="K39" s="117"/>
      <c r="L39" s="117"/>
      <c r="M39" s="117"/>
      <c r="N39" s="117"/>
      <c r="O39" s="115"/>
      <c r="P39" s="115"/>
      <c r="Q39" s="115"/>
      <c r="R39" s="115"/>
      <c r="S39" s="115"/>
      <c r="T39" s="115"/>
      <c r="U39" s="115"/>
      <c r="V39" s="115"/>
      <c r="W39" s="115"/>
      <c r="X39" s="115"/>
    </row>
    <row r="40" spans="1:24">
      <c r="A40" s="114"/>
      <c r="B40" s="118"/>
      <c r="C40" s="115"/>
      <c r="D40" s="115"/>
      <c r="E40" s="115"/>
      <c r="F40" s="115"/>
      <c r="G40" s="115"/>
      <c r="H40" s="115"/>
      <c r="I40" s="115"/>
      <c r="J40" s="116"/>
      <c r="K40" s="117"/>
      <c r="L40" s="117"/>
      <c r="M40" s="117"/>
      <c r="N40" s="117"/>
      <c r="O40" s="115"/>
      <c r="P40" s="115"/>
      <c r="Q40" s="115"/>
      <c r="R40" s="115"/>
      <c r="S40" s="115"/>
      <c r="T40" s="115"/>
      <c r="U40" s="115"/>
      <c r="V40" s="115"/>
      <c r="W40" s="115"/>
      <c r="X40" s="115"/>
    </row>
    <row r="41" spans="1:24">
      <c r="A41" s="114"/>
      <c r="B41" s="118"/>
      <c r="C41" s="115"/>
      <c r="D41" s="115"/>
      <c r="E41" s="115"/>
      <c r="F41" s="115"/>
      <c r="G41" s="115"/>
      <c r="H41" s="115"/>
      <c r="I41" s="115"/>
      <c r="J41" s="116"/>
      <c r="K41" s="117"/>
      <c r="L41" s="117"/>
      <c r="M41" s="117"/>
      <c r="N41" s="117"/>
      <c r="O41" s="115"/>
      <c r="P41" s="115"/>
      <c r="Q41" s="115"/>
      <c r="R41" s="115"/>
      <c r="S41" s="115"/>
      <c r="T41" s="115"/>
      <c r="U41" s="115"/>
      <c r="V41" s="115"/>
      <c r="W41" s="115"/>
      <c r="X41" s="115"/>
    </row>
    <row r="42" spans="1:24">
      <c r="A42" s="114"/>
      <c r="B42" s="118"/>
      <c r="C42" s="115"/>
      <c r="D42" s="115"/>
      <c r="E42" s="115"/>
      <c r="F42" s="115"/>
      <c r="G42" s="115"/>
      <c r="H42" s="115"/>
      <c r="I42" s="115"/>
      <c r="J42" s="116"/>
      <c r="K42" s="117"/>
      <c r="L42" s="117"/>
      <c r="M42" s="117"/>
      <c r="N42" s="117"/>
      <c r="O42" s="115"/>
      <c r="P42" s="115"/>
      <c r="Q42" s="115"/>
      <c r="R42" s="115"/>
      <c r="S42" s="115"/>
      <c r="T42" s="115"/>
      <c r="U42" s="115"/>
      <c r="V42" s="115"/>
      <c r="W42" s="115"/>
      <c r="X42" s="115"/>
    </row>
    <row r="43" spans="1:24">
      <c r="A43" s="114"/>
      <c r="B43" s="118"/>
      <c r="C43" s="115"/>
      <c r="D43" s="115"/>
      <c r="E43" s="115"/>
      <c r="F43" s="115"/>
      <c r="G43" s="115"/>
      <c r="H43" s="115"/>
      <c r="I43" s="115"/>
      <c r="J43" s="116"/>
      <c r="K43" s="117"/>
      <c r="L43" s="117"/>
      <c r="M43" s="117"/>
      <c r="N43" s="117"/>
      <c r="O43" s="115"/>
      <c r="P43" s="115"/>
      <c r="Q43" s="115"/>
      <c r="R43" s="115"/>
      <c r="S43" s="115"/>
      <c r="T43" s="115"/>
      <c r="U43" s="115"/>
      <c r="V43" s="115"/>
      <c r="W43" s="115"/>
      <c r="X43" s="115"/>
    </row>
    <row r="44" spans="1:24">
      <c r="A44" s="114"/>
      <c r="B44" s="118"/>
      <c r="C44" s="115"/>
      <c r="D44" s="115"/>
      <c r="E44" s="115"/>
      <c r="F44" s="115"/>
      <c r="G44" s="115"/>
      <c r="H44" s="115"/>
      <c r="I44" s="115"/>
      <c r="J44" s="116"/>
      <c r="K44" s="117"/>
      <c r="L44" s="117"/>
      <c r="M44" s="117"/>
      <c r="N44" s="117"/>
      <c r="O44" s="115"/>
      <c r="P44" s="115"/>
      <c r="Q44" s="115"/>
      <c r="R44" s="115"/>
      <c r="S44" s="115"/>
      <c r="T44" s="115"/>
      <c r="U44" s="115"/>
      <c r="V44" s="115"/>
      <c r="W44" s="115"/>
      <c r="X44" s="115"/>
    </row>
    <row r="45" spans="1:24">
      <c r="A45" s="114"/>
      <c r="B45" s="118"/>
      <c r="C45" s="115"/>
      <c r="D45" s="115"/>
      <c r="E45" s="115"/>
      <c r="F45" s="115"/>
      <c r="G45" s="115"/>
      <c r="H45" s="115"/>
      <c r="I45" s="115"/>
      <c r="J45" s="116"/>
      <c r="K45" s="117"/>
      <c r="L45" s="117"/>
      <c r="M45" s="117"/>
      <c r="N45" s="117"/>
      <c r="O45" s="115"/>
      <c r="P45" s="115"/>
      <c r="Q45" s="115"/>
      <c r="R45" s="115"/>
      <c r="S45" s="115"/>
      <c r="T45" s="115"/>
      <c r="U45" s="115"/>
      <c r="V45" s="115"/>
      <c r="W45" s="115"/>
      <c r="X45" s="115"/>
    </row>
    <row r="46" spans="1:24">
      <c r="A46" s="114"/>
      <c r="B46" s="118"/>
      <c r="C46" s="115"/>
      <c r="D46" s="115"/>
      <c r="E46" s="115"/>
      <c r="F46" s="115"/>
      <c r="G46" s="115"/>
      <c r="H46" s="115"/>
      <c r="I46" s="115"/>
      <c r="J46" s="116"/>
      <c r="K46" s="117"/>
      <c r="L46" s="117"/>
      <c r="M46" s="117"/>
      <c r="N46" s="117"/>
      <c r="O46" s="115"/>
      <c r="P46" s="115"/>
      <c r="Q46" s="115"/>
      <c r="R46" s="115"/>
      <c r="S46" s="115"/>
      <c r="T46" s="115"/>
      <c r="U46" s="115"/>
      <c r="V46" s="115"/>
      <c r="W46" s="115"/>
      <c r="X46" s="115"/>
    </row>
    <row r="47" spans="1:24">
      <c r="A47" s="114"/>
      <c r="B47" s="118"/>
      <c r="C47" s="115"/>
      <c r="D47" s="115"/>
      <c r="E47" s="115"/>
      <c r="F47" s="115"/>
      <c r="G47" s="115"/>
      <c r="H47" s="115"/>
      <c r="I47" s="115"/>
      <c r="J47" s="116"/>
      <c r="K47" s="117"/>
      <c r="L47" s="117"/>
      <c r="M47" s="117"/>
      <c r="N47" s="117"/>
      <c r="O47" s="115"/>
      <c r="P47" s="115"/>
      <c r="Q47" s="115"/>
      <c r="R47" s="115"/>
      <c r="S47" s="115"/>
      <c r="T47" s="115"/>
      <c r="U47" s="115"/>
      <c r="V47" s="115"/>
      <c r="W47" s="115"/>
      <c r="X47" s="115"/>
    </row>
    <row r="48" spans="1:24">
      <c r="A48" s="114"/>
      <c r="B48" s="118"/>
      <c r="C48" s="115"/>
      <c r="D48" s="115"/>
      <c r="E48" s="115"/>
      <c r="F48" s="115"/>
      <c r="G48" s="115"/>
      <c r="H48" s="115"/>
      <c r="I48" s="115"/>
      <c r="J48" s="116"/>
      <c r="K48" s="117"/>
      <c r="L48" s="117"/>
      <c r="M48" s="117"/>
      <c r="N48" s="117"/>
      <c r="O48" s="115"/>
      <c r="P48" s="115"/>
      <c r="Q48" s="115"/>
      <c r="R48" s="115"/>
      <c r="S48" s="115"/>
      <c r="T48" s="115"/>
      <c r="U48" s="115"/>
      <c r="V48" s="115"/>
      <c r="W48" s="115"/>
      <c r="X48" s="115"/>
    </row>
    <row r="49" spans="1:24">
      <c r="A49" s="114"/>
      <c r="B49" s="118"/>
      <c r="C49" s="115"/>
      <c r="D49" s="115"/>
      <c r="E49" s="115"/>
      <c r="F49" s="115"/>
      <c r="G49" s="115"/>
      <c r="H49" s="115"/>
      <c r="I49" s="115"/>
      <c r="J49" s="116"/>
      <c r="K49" s="117"/>
      <c r="L49" s="117"/>
      <c r="M49" s="117"/>
      <c r="N49" s="117"/>
      <c r="O49" s="115"/>
      <c r="P49" s="115"/>
      <c r="Q49" s="115"/>
      <c r="R49" s="115"/>
      <c r="S49" s="115"/>
      <c r="T49" s="115"/>
      <c r="U49" s="115"/>
      <c r="V49" s="115"/>
      <c r="W49" s="115"/>
      <c r="X49" s="115"/>
    </row>
    <row r="50" spans="1:24">
      <c r="A50" s="114"/>
      <c r="B50" s="118"/>
      <c r="C50" s="115"/>
      <c r="D50" s="115"/>
      <c r="E50" s="115"/>
      <c r="F50" s="115"/>
      <c r="G50" s="115"/>
      <c r="H50" s="115"/>
      <c r="I50" s="115"/>
      <c r="J50" s="116"/>
      <c r="K50" s="117"/>
      <c r="L50" s="117"/>
      <c r="M50" s="117"/>
      <c r="N50" s="117"/>
      <c r="O50" s="115"/>
      <c r="P50" s="115"/>
      <c r="Q50" s="115"/>
      <c r="R50" s="115"/>
      <c r="S50" s="115"/>
      <c r="T50" s="115"/>
      <c r="U50" s="115"/>
      <c r="V50" s="115"/>
      <c r="W50" s="115"/>
      <c r="X50" s="115"/>
    </row>
    <row r="51" spans="1:24">
      <c r="A51" s="114"/>
      <c r="B51" s="118"/>
      <c r="C51" s="115"/>
      <c r="D51" s="115"/>
      <c r="E51" s="115"/>
      <c r="F51" s="115"/>
      <c r="G51" s="115"/>
      <c r="H51" s="115"/>
      <c r="I51" s="115"/>
      <c r="J51" s="116"/>
      <c r="K51" s="117"/>
      <c r="L51" s="117"/>
      <c r="M51" s="117"/>
      <c r="N51" s="117"/>
      <c r="O51" s="115"/>
      <c r="P51" s="115"/>
      <c r="Q51" s="115"/>
      <c r="R51" s="115"/>
      <c r="S51" s="115"/>
      <c r="T51" s="115"/>
      <c r="U51" s="115"/>
      <c r="V51" s="115"/>
      <c r="W51" s="115"/>
      <c r="X51" s="115"/>
    </row>
    <row r="52" spans="1:24">
      <c r="A52" s="114"/>
      <c r="B52" s="118"/>
      <c r="C52" s="115"/>
      <c r="D52" s="115"/>
      <c r="E52" s="115"/>
      <c r="F52" s="115"/>
      <c r="G52" s="115"/>
      <c r="H52" s="115"/>
      <c r="I52" s="115"/>
      <c r="J52" s="116"/>
      <c r="K52" s="117"/>
      <c r="L52" s="117"/>
      <c r="M52" s="117"/>
      <c r="N52" s="117"/>
      <c r="O52" s="115"/>
      <c r="P52" s="115"/>
      <c r="Q52" s="115"/>
      <c r="R52" s="115"/>
      <c r="S52" s="115"/>
      <c r="T52" s="115"/>
      <c r="U52" s="115"/>
      <c r="V52" s="115"/>
      <c r="W52" s="115"/>
      <c r="X52" s="115"/>
    </row>
    <row r="53" spans="1:24">
      <c r="A53" s="114"/>
      <c r="B53" s="118"/>
      <c r="C53" s="115"/>
      <c r="D53" s="115"/>
      <c r="E53" s="115"/>
      <c r="F53" s="115"/>
      <c r="G53" s="115"/>
      <c r="H53" s="115"/>
      <c r="I53" s="115"/>
      <c r="J53" s="116"/>
      <c r="K53" s="117"/>
      <c r="L53" s="117"/>
      <c r="M53" s="117"/>
      <c r="N53" s="117"/>
      <c r="O53" s="115"/>
      <c r="P53" s="115"/>
      <c r="Q53" s="115"/>
      <c r="R53" s="115"/>
      <c r="S53" s="115"/>
      <c r="T53" s="115"/>
      <c r="U53" s="115"/>
      <c r="V53" s="115"/>
      <c r="W53" s="115"/>
      <c r="X53" s="115"/>
    </row>
    <row r="54" spans="1:24">
      <c r="A54" s="114"/>
      <c r="B54" s="118"/>
      <c r="C54" s="115"/>
      <c r="D54" s="115"/>
      <c r="E54" s="115"/>
      <c r="F54" s="115"/>
      <c r="G54" s="115"/>
      <c r="H54" s="115"/>
      <c r="I54" s="115"/>
      <c r="J54" s="116"/>
      <c r="K54" s="117"/>
      <c r="L54" s="117"/>
      <c r="M54" s="117"/>
      <c r="N54" s="117"/>
      <c r="O54" s="115"/>
      <c r="P54" s="115"/>
      <c r="Q54" s="115"/>
      <c r="R54" s="115"/>
      <c r="S54" s="115"/>
      <c r="T54" s="115"/>
      <c r="U54" s="115"/>
      <c r="V54" s="115"/>
      <c r="W54" s="115"/>
      <c r="X54" s="115"/>
    </row>
    <row r="55" spans="1:24">
      <c r="A55" s="114"/>
      <c r="B55" s="118"/>
      <c r="C55" s="115"/>
      <c r="D55" s="115"/>
      <c r="E55" s="115"/>
      <c r="F55" s="115"/>
      <c r="G55" s="115"/>
      <c r="H55" s="115"/>
      <c r="I55" s="115"/>
      <c r="J55" s="116"/>
      <c r="K55" s="117"/>
      <c r="L55" s="117"/>
      <c r="M55" s="117"/>
      <c r="N55" s="117"/>
      <c r="O55" s="115"/>
      <c r="P55" s="115"/>
      <c r="Q55" s="115"/>
      <c r="R55" s="115"/>
      <c r="S55" s="115"/>
      <c r="T55" s="115"/>
      <c r="U55" s="115"/>
      <c r="V55" s="115"/>
      <c r="W55" s="115"/>
      <c r="X55" s="115"/>
    </row>
    <row r="56" spans="1:24">
      <c r="A56" s="114"/>
      <c r="B56" s="118"/>
      <c r="C56" s="115"/>
      <c r="D56" s="115"/>
      <c r="E56" s="115"/>
      <c r="F56" s="115"/>
      <c r="G56" s="115"/>
      <c r="H56" s="115"/>
      <c r="I56" s="115"/>
      <c r="J56" s="116"/>
      <c r="K56" s="117"/>
      <c r="L56" s="117"/>
      <c r="M56" s="117"/>
      <c r="N56" s="117"/>
      <c r="O56" s="115"/>
      <c r="P56" s="115"/>
      <c r="Q56" s="115"/>
      <c r="R56" s="115"/>
      <c r="S56" s="115"/>
      <c r="T56" s="115"/>
      <c r="U56" s="115"/>
      <c r="V56" s="115"/>
      <c r="W56" s="115"/>
      <c r="X56" s="115"/>
    </row>
    <row r="57" spans="1:24">
      <c r="A57" s="114"/>
      <c r="B57" s="118"/>
      <c r="C57" s="115"/>
      <c r="D57" s="115"/>
      <c r="E57" s="115"/>
      <c r="F57" s="115"/>
      <c r="G57" s="115"/>
      <c r="H57" s="115"/>
      <c r="I57" s="115"/>
      <c r="J57" s="116"/>
      <c r="K57" s="117"/>
      <c r="L57" s="117"/>
      <c r="M57" s="117"/>
      <c r="N57" s="117"/>
      <c r="O57" s="115"/>
      <c r="P57" s="115"/>
      <c r="Q57" s="115"/>
      <c r="R57" s="115"/>
      <c r="S57" s="115"/>
      <c r="T57" s="115"/>
      <c r="U57" s="115"/>
      <c r="V57" s="115"/>
      <c r="W57" s="115"/>
      <c r="X57" s="115"/>
    </row>
    <row r="58" spans="1:24">
      <c r="A58" s="114"/>
      <c r="B58" s="118"/>
      <c r="C58" s="115"/>
      <c r="D58" s="115"/>
      <c r="E58" s="115"/>
      <c r="F58" s="115"/>
      <c r="G58" s="115"/>
      <c r="H58" s="115"/>
      <c r="I58" s="115"/>
      <c r="J58" s="116"/>
      <c r="K58" s="117"/>
      <c r="L58" s="117"/>
      <c r="M58" s="117"/>
      <c r="N58" s="117"/>
      <c r="O58" s="115"/>
      <c r="P58" s="115"/>
      <c r="Q58" s="115"/>
      <c r="R58" s="115"/>
      <c r="S58" s="115"/>
      <c r="T58" s="115"/>
      <c r="U58" s="115"/>
      <c r="V58" s="115"/>
      <c r="W58" s="115"/>
      <c r="X58" s="115"/>
    </row>
    <row r="59" spans="1:24">
      <c r="A59" s="114"/>
      <c r="B59" s="118"/>
      <c r="C59" s="115"/>
      <c r="D59" s="115"/>
      <c r="E59" s="115"/>
      <c r="F59" s="115"/>
      <c r="G59" s="115"/>
      <c r="H59" s="115"/>
      <c r="I59" s="115"/>
      <c r="J59" s="116"/>
      <c r="K59" s="117"/>
      <c r="L59" s="117"/>
      <c r="M59" s="117"/>
      <c r="N59" s="117"/>
      <c r="O59" s="115"/>
      <c r="P59" s="115"/>
      <c r="Q59" s="115"/>
      <c r="R59" s="115"/>
      <c r="S59" s="115"/>
      <c r="T59" s="115"/>
      <c r="U59" s="115"/>
      <c r="V59" s="115"/>
      <c r="W59" s="115"/>
      <c r="X59" s="115"/>
    </row>
    <row r="60" spans="1:24">
      <c r="A60" s="114"/>
      <c r="B60" s="118"/>
      <c r="C60" s="115"/>
      <c r="D60" s="115"/>
      <c r="E60" s="115"/>
      <c r="F60" s="115"/>
      <c r="G60" s="115"/>
      <c r="H60" s="115"/>
      <c r="I60" s="115"/>
      <c r="J60" s="116"/>
      <c r="K60" s="117"/>
      <c r="L60" s="117"/>
      <c r="M60" s="117"/>
      <c r="N60" s="117"/>
      <c r="O60" s="115"/>
      <c r="P60" s="115"/>
      <c r="Q60" s="115"/>
      <c r="R60" s="115"/>
      <c r="S60" s="115"/>
      <c r="T60" s="115"/>
      <c r="U60" s="115"/>
      <c r="V60" s="115"/>
      <c r="W60" s="115"/>
      <c r="X60" s="115"/>
    </row>
    <row r="61" spans="1:24">
      <c r="A61" s="114"/>
      <c r="B61" s="118"/>
      <c r="C61" s="115"/>
      <c r="D61" s="115"/>
      <c r="E61" s="115"/>
      <c r="F61" s="115"/>
      <c r="G61" s="115"/>
      <c r="H61" s="115"/>
      <c r="I61" s="115"/>
      <c r="J61" s="116"/>
      <c r="K61" s="117"/>
      <c r="L61" s="117"/>
      <c r="M61" s="117"/>
      <c r="N61" s="117"/>
      <c r="O61" s="115"/>
      <c r="P61" s="115"/>
      <c r="Q61" s="115"/>
      <c r="R61" s="115"/>
      <c r="S61" s="115"/>
      <c r="T61" s="115"/>
      <c r="U61" s="115"/>
      <c r="V61" s="115"/>
      <c r="W61" s="115"/>
      <c r="X61" s="115"/>
    </row>
    <row r="62" spans="1:24">
      <c r="A62" s="114"/>
      <c r="B62" s="118"/>
      <c r="C62" s="115"/>
      <c r="D62" s="115"/>
      <c r="E62" s="115"/>
      <c r="F62" s="115"/>
      <c r="G62" s="115"/>
      <c r="H62" s="115"/>
      <c r="I62" s="115"/>
      <c r="J62" s="116"/>
      <c r="K62" s="117"/>
      <c r="L62" s="117"/>
      <c r="M62" s="117"/>
      <c r="N62" s="117"/>
      <c r="O62" s="115"/>
      <c r="P62" s="115"/>
      <c r="Q62" s="115"/>
      <c r="R62" s="115"/>
      <c r="S62" s="115"/>
      <c r="T62" s="115"/>
      <c r="U62" s="115"/>
      <c r="V62" s="115"/>
      <c r="W62" s="115"/>
      <c r="X62" s="115"/>
    </row>
    <row r="63" spans="1:24">
      <c r="A63" s="114"/>
      <c r="B63" s="118"/>
      <c r="C63" s="115"/>
      <c r="D63" s="115"/>
      <c r="E63" s="115"/>
      <c r="F63" s="115"/>
      <c r="G63" s="115"/>
      <c r="H63" s="115"/>
      <c r="I63" s="115"/>
      <c r="J63" s="116"/>
      <c r="K63" s="117"/>
      <c r="L63" s="117"/>
      <c r="M63" s="117"/>
      <c r="N63" s="117"/>
      <c r="O63" s="115"/>
      <c r="P63" s="115"/>
      <c r="Q63" s="115"/>
      <c r="R63" s="115"/>
      <c r="S63" s="115"/>
      <c r="T63" s="115"/>
      <c r="U63" s="115"/>
      <c r="V63" s="115"/>
      <c r="W63" s="115"/>
      <c r="X63" s="115"/>
    </row>
    <row r="64" spans="1:24">
      <c r="A64" s="114"/>
      <c r="B64" s="118"/>
      <c r="C64" s="115"/>
      <c r="D64" s="115"/>
      <c r="E64" s="115"/>
      <c r="F64" s="115"/>
      <c r="G64" s="115"/>
      <c r="H64" s="115"/>
      <c r="I64" s="115"/>
      <c r="J64" s="116"/>
      <c r="K64" s="117"/>
      <c r="L64" s="117"/>
      <c r="M64" s="117"/>
      <c r="N64" s="117"/>
      <c r="O64" s="115"/>
      <c r="P64" s="115"/>
      <c r="Q64" s="115"/>
      <c r="R64" s="115"/>
      <c r="S64" s="115"/>
      <c r="T64" s="115"/>
      <c r="U64" s="115"/>
      <c r="V64" s="115"/>
      <c r="W64" s="115"/>
      <c r="X64" s="115"/>
    </row>
    <row r="65" spans="1:24">
      <c r="A65" s="114"/>
      <c r="B65" s="118"/>
      <c r="C65" s="115"/>
      <c r="D65" s="115"/>
      <c r="E65" s="115"/>
      <c r="F65" s="115"/>
      <c r="G65" s="115"/>
      <c r="H65" s="115"/>
      <c r="I65" s="115"/>
      <c r="J65" s="116"/>
      <c r="K65" s="117"/>
      <c r="L65" s="117"/>
      <c r="M65" s="117"/>
      <c r="N65" s="117"/>
      <c r="O65" s="115"/>
      <c r="P65" s="115"/>
      <c r="Q65" s="115"/>
      <c r="R65" s="115"/>
      <c r="S65" s="115"/>
      <c r="T65" s="115"/>
      <c r="U65" s="115"/>
      <c r="V65" s="115"/>
      <c r="W65" s="115"/>
      <c r="X65" s="115"/>
    </row>
    <row r="66" spans="1:24">
      <c r="A66" s="114"/>
      <c r="B66" s="118"/>
      <c r="C66" s="115"/>
      <c r="D66" s="115"/>
      <c r="E66" s="115"/>
      <c r="F66" s="115"/>
      <c r="G66" s="115"/>
      <c r="H66" s="115"/>
      <c r="I66" s="115"/>
      <c r="J66" s="116"/>
      <c r="K66" s="117"/>
      <c r="L66" s="117"/>
      <c r="M66" s="117"/>
      <c r="N66" s="117"/>
      <c r="O66" s="115"/>
      <c r="P66" s="115"/>
      <c r="Q66" s="115"/>
      <c r="R66" s="115"/>
      <c r="S66" s="115"/>
      <c r="T66" s="115"/>
      <c r="U66" s="115"/>
      <c r="V66" s="115"/>
      <c r="W66" s="115"/>
      <c r="X66" s="115"/>
    </row>
    <row r="67" spans="1:24">
      <c r="A67" s="114"/>
      <c r="B67" s="118"/>
      <c r="C67" s="115"/>
      <c r="D67" s="115"/>
      <c r="E67" s="115"/>
      <c r="F67" s="115"/>
      <c r="G67" s="115"/>
      <c r="H67" s="115"/>
      <c r="I67" s="115"/>
      <c r="J67" s="116"/>
      <c r="K67" s="117"/>
      <c r="L67" s="117"/>
      <c r="M67" s="117"/>
      <c r="N67" s="117"/>
      <c r="O67" s="115"/>
      <c r="P67" s="115"/>
      <c r="Q67" s="115"/>
      <c r="R67" s="115"/>
      <c r="S67" s="115"/>
      <c r="T67" s="115"/>
      <c r="U67" s="115"/>
      <c r="V67" s="115"/>
      <c r="W67" s="115"/>
      <c r="X67" s="115"/>
    </row>
    <row r="68" spans="1:24">
      <c r="A68" s="114"/>
      <c r="B68" s="118"/>
      <c r="C68" s="115"/>
      <c r="D68" s="115"/>
      <c r="E68" s="115"/>
      <c r="F68" s="115"/>
      <c r="G68" s="115"/>
      <c r="H68" s="115"/>
      <c r="I68" s="115"/>
      <c r="J68" s="116"/>
      <c r="K68" s="117"/>
      <c r="L68" s="117"/>
      <c r="M68" s="117"/>
      <c r="N68" s="117"/>
      <c r="O68" s="115"/>
      <c r="P68" s="115"/>
      <c r="Q68" s="115"/>
      <c r="R68" s="115"/>
      <c r="S68" s="115"/>
      <c r="T68" s="115"/>
      <c r="U68" s="115"/>
      <c r="V68" s="115"/>
      <c r="W68" s="115"/>
      <c r="X68" s="115"/>
    </row>
    <row r="69" spans="1:24">
      <c r="A69" s="114"/>
      <c r="B69" s="118"/>
      <c r="C69" s="115"/>
      <c r="D69" s="115"/>
      <c r="E69" s="115"/>
      <c r="F69" s="115"/>
      <c r="G69" s="115"/>
      <c r="H69" s="115"/>
      <c r="I69" s="115"/>
      <c r="J69" s="116"/>
      <c r="K69" s="117"/>
      <c r="L69" s="117"/>
      <c r="M69" s="117"/>
      <c r="N69" s="117"/>
      <c r="O69" s="115"/>
      <c r="P69" s="115"/>
      <c r="Q69" s="115"/>
      <c r="R69" s="115"/>
      <c r="S69" s="115"/>
      <c r="T69" s="115"/>
      <c r="U69" s="115"/>
      <c r="V69" s="115"/>
      <c r="W69" s="115"/>
      <c r="X69" s="115"/>
    </row>
    <row r="70" spans="1:24">
      <c r="A70" s="114"/>
      <c r="B70" s="118"/>
      <c r="C70" s="115"/>
      <c r="D70" s="115"/>
      <c r="E70" s="115"/>
      <c r="F70" s="115"/>
      <c r="G70" s="115"/>
      <c r="H70" s="115"/>
      <c r="I70" s="115"/>
      <c r="J70" s="116"/>
      <c r="K70" s="117"/>
      <c r="L70" s="117"/>
      <c r="M70" s="117"/>
      <c r="N70" s="117"/>
      <c r="O70" s="115"/>
      <c r="P70" s="115"/>
      <c r="Q70" s="115"/>
      <c r="R70" s="115"/>
      <c r="S70" s="115"/>
      <c r="T70" s="115"/>
      <c r="U70" s="115"/>
      <c r="V70" s="115"/>
      <c r="W70" s="115"/>
      <c r="X70" s="115"/>
    </row>
    <row r="71" spans="1:24">
      <c r="A71" s="114"/>
      <c r="B71" s="118"/>
      <c r="C71" s="115"/>
      <c r="D71" s="115"/>
      <c r="E71" s="115"/>
      <c r="F71" s="115"/>
      <c r="G71" s="115"/>
      <c r="H71" s="115"/>
      <c r="I71" s="115"/>
      <c r="J71" s="116"/>
      <c r="K71" s="117"/>
      <c r="L71" s="117"/>
      <c r="M71" s="117"/>
      <c r="N71" s="117"/>
      <c r="O71" s="115"/>
      <c r="P71" s="115"/>
      <c r="Q71" s="115"/>
      <c r="R71" s="115"/>
      <c r="S71" s="115"/>
      <c r="T71" s="115"/>
      <c r="U71" s="115"/>
      <c r="V71" s="115"/>
      <c r="W71" s="115"/>
      <c r="X71" s="115"/>
    </row>
    <row r="72" spans="1:24">
      <c r="A72" s="114"/>
      <c r="B72" s="118"/>
      <c r="C72" s="115"/>
      <c r="D72" s="115"/>
      <c r="E72" s="115"/>
      <c r="F72" s="115"/>
      <c r="G72" s="115"/>
      <c r="H72" s="115"/>
      <c r="I72" s="115"/>
      <c r="J72" s="116"/>
      <c r="K72" s="117"/>
      <c r="L72" s="117"/>
      <c r="M72" s="117"/>
      <c r="N72" s="117"/>
      <c r="O72" s="115"/>
      <c r="P72" s="115"/>
      <c r="Q72" s="115"/>
      <c r="R72" s="115"/>
      <c r="S72" s="115"/>
      <c r="T72" s="115"/>
      <c r="U72" s="115"/>
      <c r="V72" s="115"/>
      <c r="W72" s="115"/>
      <c r="X72" s="115"/>
    </row>
    <row r="73" spans="1:24">
      <c r="A73" s="114"/>
      <c r="B73" s="118"/>
      <c r="C73" s="115"/>
      <c r="D73" s="115"/>
      <c r="E73" s="115"/>
      <c r="F73" s="115"/>
      <c r="G73" s="115"/>
      <c r="H73" s="115"/>
      <c r="I73" s="115"/>
      <c r="J73" s="116"/>
      <c r="K73" s="117"/>
      <c r="L73" s="117"/>
      <c r="M73" s="117"/>
      <c r="N73" s="117"/>
      <c r="O73" s="115"/>
      <c r="P73" s="115"/>
      <c r="Q73" s="115"/>
      <c r="R73" s="115"/>
      <c r="S73" s="115"/>
      <c r="T73" s="115"/>
      <c r="U73" s="115"/>
      <c r="V73" s="115"/>
      <c r="W73" s="115"/>
      <c r="X73" s="115"/>
    </row>
    <row r="74" spans="1:24">
      <c r="A74" s="114"/>
      <c r="B74" s="118"/>
      <c r="C74" s="115"/>
      <c r="D74" s="115"/>
      <c r="E74" s="115"/>
      <c r="F74" s="115"/>
      <c r="G74" s="115"/>
      <c r="H74" s="115"/>
      <c r="I74" s="115"/>
      <c r="J74" s="116"/>
      <c r="K74" s="117"/>
      <c r="L74" s="117"/>
      <c r="M74" s="117"/>
      <c r="N74" s="117"/>
      <c r="O74" s="115"/>
      <c r="P74" s="115"/>
      <c r="Q74" s="115"/>
      <c r="R74" s="115"/>
      <c r="S74" s="115"/>
      <c r="T74" s="115"/>
      <c r="U74" s="115"/>
      <c r="V74" s="115"/>
      <c r="W74" s="115"/>
      <c r="X74" s="115"/>
    </row>
    <row r="75" spans="1:24">
      <c r="A75" s="114"/>
      <c r="B75" s="114"/>
      <c r="C75" s="118"/>
      <c r="D75" s="114"/>
      <c r="E75" s="114"/>
      <c r="F75" s="114"/>
      <c r="G75" s="114"/>
      <c r="H75" s="114"/>
      <c r="I75" s="114"/>
      <c r="J75" s="114"/>
      <c r="K75" s="114"/>
      <c r="L75" s="114"/>
      <c r="M75" s="114"/>
      <c r="N75" s="114"/>
      <c r="O75" s="114"/>
      <c r="P75" s="114"/>
      <c r="Q75" s="114"/>
      <c r="R75" s="114"/>
      <c r="S75" s="114"/>
      <c r="T75" s="114"/>
      <c r="U75" s="114"/>
      <c r="V75" s="114"/>
      <c r="W75" s="114"/>
      <c r="X75" s="114"/>
    </row>
    <row r="76" spans="1:24">
      <c r="A76" s="357"/>
      <c r="B76" s="357"/>
      <c r="C76" s="357"/>
      <c r="D76" s="357"/>
      <c r="E76" s="357"/>
      <c r="F76" s="357"/>
      <c r="G76" s="357"/>
      <c r="H76" s="357"/>
      <c r="I76" s="357"/>
      <c r="J76" s="357"/>
      <c r="K76" s="357"/>
      <c r="L76" s="357"/>
      <c r="M76" s="357"/>
      <c r="N76" s="357"/>
      <c r="O76" s="357"/>
      <c r="P76" s="357"/>
      <c r="Q76" s="357"/>
      <c r="R76" s="357"/>
      <c r="S76" s="357"/>
      <c r="T76" s="357"/>
      <c r="U76" s="357"/>
      <c r="V76" s="357"/>
      <c r="W76" s="357"/>
      <c r="X76" s="357"/>
    </row>
    <row r="77" spans="1:24">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row>
  </sheetData>
  <mergeCells count="14">
    <mergeCell ref="A1:X1"/>
    <mergeCell ref="A3:X3"/>
    <mergeCell ref="Q10:X10"/>
    <mergeCell ref="A76:X76"/>
    <mergeCell ref="Q12:X12"/>
    <mergeCell ref="A16:X16"/>
    <mergeCell ref="A17:X17"/>
    <mergeCell ref="B19:X19"/>
    <mergeCell ref="J21:N21"/>
    <mergeCell ref="Q11:X11"/>
    <mergeCell ref="T5:X5"/>
    <mergeCell ref="N12:P12"/>
    <mergeCell ref="N11:P11"/>
    <mergeCell ref="N10:P10"/>
  </mergeCells>
  <phoneticPr fontId="1"/>
  <dataValidations count="3">
    <dataValidation allowBlank="1" showInputMessage="1" showErrorMessage="1" promptTitle="代表者名の入力" prompt="法人代表者の職名及び氏名を入力してください。" sqref="Q13:Q14" xr:uid="{A742ED8B-7B34-413A-ADEE-077E165E8A36}"/>
    <dataValidation allowBlank="1" showErrorMessage="1" promptTitle="代表者名の入力" prompt="法人代表者の職名及び氏名を入力してください。" sqref="Q11:X12" xr:uid="{2986AAC6-9532-4597-B1ED-46CC2B94A48B}"/>
    <dataValidation allowBlank="1" showErrorMessage="1" promptTitle="所在地の入力" prompt="法人所在地を記載してください。" sqref="Q10:X10" xr:uid="{DAF90943-DD10-4A67-B492-39DCC363265F}"/>
  </dataValidations>
  <pageMargins left="0.7" right="0.7" top="0.75" bottom="0.75" header="0.3" footer="0.3"/>
  <pageSetup paperSize="9" scale="72" orientation="portrait" r:id="rId1"/>
  <ignoredErrors>
    <ignoredError sqref="Q10:X12" unlockedFormula="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8842A-712C-46D5-9CC0-2A0C63BE36C1}">
  <sheetPr codeName="Sheet12">
    <tabColor rgb="FFFFFF00"/>
    <pageSetUpPr fitToPage="1"/>
  </sheetPr>
  <dimension ref="A1:I28"/>
  <sheetViews>
    <sheetView view="pageBreakPreview" zoomScaleNormal="100" zoomScaleSheetLayoutView="100" workbookViewId="0">
      <selection activeCell="J17" sqref="J17"/>
    </sheetView>
  </sheetViews>
  <sheetFormatPr defaultColWidth="8.625" defaultRowHeight="18.75"/>
  <cols>
    <col min="1" max="3" width="30.625" customWidth="1"/>
    <col min="4" max="4" width="31" customWidth="1"/>
    <col min="5" max="5" width="31" style="48" customWidth="1"/>
    <col min="7" max="7" width="8.625" style="48"/>
  </cols>
  <sheetData>
    <row r="1" spans="1:9">
      <c r="A1" s="46" t="s">
        <v>273</v>
      </c>
      <c r="D1" s="47"/>
    </row>
    <row r="2" spans="1:9" ht="25.5">
      <c r="A2" s="419"/>
      <c r="B2" s="419"/>
      <c r="C2" s="419"/>
      <c r="D2" s="419"/>
      <c r="E2" s="49"/>
      <c r="G2" s="49"/>
      <c r="H2" s="50"/>
      <c r="I2" s="50"/>
    </row>
    <row r="3" spans="1:9" ht="19.5">
      <c r="A3" s="51"/>
    </row>
    <row r="4" spans="1:9" ht="19.5">
      <c r="A4" s="51" t="s">
        <v>167</v>
      </c>
    </row>
    <row r="5" spans="1:9">
      <c r="A5" s="52" t="s">
        <v>168</v>
      </c>
      <c r="B5" s="53" t="str">
        <f>IF('経費所要額調書（合計）'!B5="", "",'経費所要額調書（合計）'!B5)</f>
        <v/>
      </c>
      <c r="C5" s="166" t="s">
        <v>473</v>
      </c>
      <c r="D5" s="530" t="str">
        <f>IF('経費所要額調書（合計）'!D5="", "",'経費所要額調書（合計）'!D5)</f>
        <v/>
      </c>
      <c r="E5" s="531"/>
    </row>
    <row r="6" spans="1:9">
      <c r="A6" s="53" t="s">
        <v>475</v>
      </c>
      <c r="B6" s="53" t="str">
        <f>IF('経費所要額調書（合計）'!B6="", "",'経費所要額調書（合計）'!B6)</f>
        <v/>
      </c>
      <c r="C6" s="167" t="s">
        <v>474</v>
      </c>
      <c r="D6" s="530" t="str">
        <f>IF('経費所要額調書（合計）'!D6="", "",'経費所要額調書（合計）'!D6)</f>
        <v/>
      </c>
      <c r="E6" s="531"/>
      <c r="G6" s="48" t="s">
        <v>169</v>
      </c>
    </row>
    <row r="7" spans="1:9">
      <c r="A7" s="53" t="s">
        <v>170</v>
      </c>
      <c r="B7" s="53" t="str">
        <f>IF('経費所要額調書（合計）'!B7="", "",'経費所要額調書（合計）'!B7)</f>
        <v/>
      </c>
      <c r="C7" s="53" t="s">
        <v>171</v>
      </c>
      <c r="D7" s="530" t="str">
        <f>IF('経費所要額調書（合計）'!D7="", "",'経費所要額調書（合計）'!D7)</f>
        <v/>
      </c>
      <c r="E7" s="531"/>
      <c r="G7" s="48" t="s">
        <v>172</v>
      </c>
    </row>
    <row r="8" spans="1:9">
      <c r="A8" s="52" t="s">
        <v>173</v>
      </c>
      <c r="B8" s="53" t="str">
        <f>IF('経費所要額調書（合計）'!B8="", "",'経費所要額調書（合計）'!B8)</f>
        <v/>
      </c>
      <c r="C8" s="52" t="s">
        <v>174</v>
      </c>
      <c r="D8" s="532" t="str">
        <f>IF('経費所要額調書（合計）'!D8="", "",'経費所要額調書（合計）'!D8)</f>
        <v/>
      </c>
      <c r="E8" s="533"/>
    </row>
    <row r="9" spans="1:9">
      <c r="A9" s="52"/>
      <c r="B9" s="165"/>
      <c r="C9" s="52"/>
      <c r="D9" s="532"/>
      <c r="E9" s="533"/>
    </row>
    <row r="12" spans="1:9" ht="36" customHeight="1">
      <c r="A12" s="528"/>
      <c r="B12" s="529"/>
      <c r="C12" s="529"/>
      <c r="D12" s="529"/>
      <c r="E12" s="529"/>
    </row>
    <row r="13" spans="1:9" ht="19.5">
      <c r="A13" s="51" t="s">
        <v>176</v>
      </c>
    </row>
    <row r="14" spans="1:9" ht="18.75" customHeight="1">
      <c r="A14" s="413" t="s">
        <v>75</v>
      </c>
      <c r="B14" s="413" t="s">
        <v>177</v>
      </c>
      <c r="C14" s="416" t="s">
        <v>84</v>
      </c>
      <c r="D14" s="416" t="s">
        <v>178</v>
      </c>
      <c r="E14" s="416" t="s">
        <v>274</v>
      </c>
      <c r="G14" s="48" t="s">
        <v>179</v>
      </c>
    </row>
    <row r="15" spans="1:9">
      <c r="A15" s="414"/>
      <c r="B15" s="414"/>
      <c r="C15" s="417"/>
      <c r="D15" s="417"/>
      <c r="E15" s="417"/>
      <c r="G15" s="48" t="s">
        <v>180</v>
      </c>
    </row>
    <row r="16" spans="1:9">
      <c r="A16" s="415"/>
      <c r="B16" s="415"/>
      <c r="C16" s="418"/>
      <c r="D16" s="418"/>
      <c r="E16" s="418"/>
    </row>
    <row r="17" spans="1:5">
      <c r="A17" s="134" t="str">
        <f t="shared" ref="A17:A25" ca="1" si="0">IFERROR(IF(INDIRECT("別紙経費所要額調"&amp;ROW(A1)&amp;"！$S$3")="", "", INDIRECT("別紙経費所要額調"&amp;ROW(A1)&amp;"！$S$3")), "")</f>
        <v/>
      </c>
      <c r="B17" s="53" t="str">
        <f t="shared" ref="B17:B25" ca="1" si="1">IFERROR(IF(INDIRECT("別紙経費所要額調"&amp;ROW(A1)&amp;"！$S$1")="", "", INDIRECT("別紙経費所要額調"&amp;ROW(A1)&amp;"！$S$1")), "")</f>
        <v/>
      </c>
      <c r="C17" s="53" t="str">
        <f t="shared" ref="C17:C25" ca="1" si="2">IFERROR(IF(INDIRECT("別紙経費所要額調"&amp;ROW(A1)&amp;"！$S$2")="", "", INDIRECT("別紙経費所要額調"&amp;ROW(A1)&amp;"！$S$2")), "")</f>
        <v/>
      </c>
      <c r="D17" s="60" t="str">
        <f t="shared" ref="D17:D23" ca="1" si="3">IFERROR(INDIRECT("別紙経費所要額調"&amp;ROW(A1)&amp;"！$T$42"),"")</f>
        <v/>
      </c>
      <c r="E17" s="60" t="str">
        <f t="shared" ref="E17:E25" ca="1" si="4">IFERROR(INDIRECT("別紙実績報告額調"&amp;ROW(A1)&amp;"！$T$42"),"")</f>
        <v/>
      </c>
    </row>
    <row r="18" spans="1:5">
      <c r="A18" s="134" t="str">
        <f t="shared" ca="1" si="0"/>
        <v/>
      </c>
      <c r="B18" s="53" t="str">
        <f t="shared" ca="1" si="1"/>
        <v/>
      </c>
      <c r="C18" s="53" t="str">
        <f t="shared" ca="1" si="2"/>
        <v/>
      </c>
      <c r="D18" s="60" t="str">
        <f t="shared" ca="1" si="3"/>
        <v/>
      </c>
      <c r="E18" s="60" t="str">
        <f t="shared" ca="1" si="4"/>
        <v/>
      </c>
    </row>
    <row r="19" spans="1:5">
      <c r="A19" s="134" t="str">
        <f t="shared" ca="1" si="0"/>
        <v/>
      </c>
      <c r="B19" s="53" t="str">
        <f t="shared" ca="1" si="1"/>
        <v/>
      </c>
      <c r="C19" s="53" t="str">
        <f t="shared" ca="1" si="2"/>
        <v/>
      </c>
      <c r="D19" s="60">
        <f t="shared" ca="1" si="3"/>
        <v>0</v>
      </c>
      <c r="E19" s="60">
        <f t="shared" ca="1" si="4"/>
        <v>0</v>
      </c>
    </row>
    <row r="20" spans="1:5">
      <c r="A20" s="134" t="str">
        <f t="shared" ca="1" si="0"/>
        <v/>
      </c>
      <c r="B20" s="53" t="str">
        <f t="shared" ca="1" si="1"/>
        <v/>
      </c>
      <c r="C20" s="53" t="str">
        <f t="shared" ca="1" si="2"/>
        <v/>
      </c>
      <c r="D20" s="60" t="str">
        <f t="shared" ca="1" si="3"/>
        <v/>
      </c>
      <c r="E20" s="60" t="str">
        <f t="shared" ca="1" si="4"/>
        <v/>
      </c>
    </row>
    <row r="21" spans="1:5">
      <c r="A21" s="134" t="str">
        <f t="shared" ca="1" si="0"/>
        <v/>
      </c>
      <c r="B21" s="53" t="str">
        <f t="shared" ca="1" si="1"/>
        <v/>
      </c>
      <c r="C21" s="53" t="str">
        <f t="shared" ca="1" si="2"/>
        <v/>
      </c>
      <c r="D21" s="60" t="str">
        <f t="shared" ca="1" si="3"/>
        <v/>
      </c>
      <c r="E21" s="60" t="str">
        <f t="shared" ca="1" si="4"/>
        <v/>
      </c>
    </row>
    <row r="22" spans="1:5">
      <c r="A22" s="134" t="str">
        <f t="shared" ca="1" si="0"/>
        <v/>
      </c>
      <c r="B22" s="53" t="str">
        <f t="shared" ca="1" si="1"/>
        <v/>
      </c>
      <c r="C22" s="53" t="str">
        <f t="shared" ca="1" si="2"/>
        <v/>
      </c>
      <c r="D22" s="60" t="str">
        <f t="shared" ca="1" si="3"/>
        <v/>
      </c>
      <c r="E22" s="60" t="str">
        <f t="shared" ca="1" si="4"/>
        <v/>
      </c>
    </row>
    <row r="23" spans="1:5">
      <c r="A23" s="134" t="str">
        <f t="shared" ca="1" si="0"/>
        <v/>
      </c>
      <c r="B23" s="53" t="str">
        <f t="shared" ca="1" si="1"/>
        <v/>
      </c>
      <c r="C23" s="53" t="str">
        <f t="shared" ca="1" si="2"/>
        <v/>
      </c>
      <c r="D23" s="60" t="str">
        <f t="shared" ca="1" si="3"/>
        <v/>
      </c>
      <c r="E23" s="60" t="str">
        <f t="shared" ca="1" si="4"/>
        <v/>
      </c>
    </row>
    <row r="24" spans="1:5">
      <c r="A24" s="134" t="str">
        <f t="shared" ca="1" si="0"/>
        <v/>
      </c>
      <c r="B24" s="53" t="str">
        <f t="shared" ca="1" si="1"/>
        <v/>
      </c>
      <c r="C24" s="53" t="str">
        <f t="shared" ca="1" si="2"/>
        <v/>
      </c>
      <c r="D24" s="60" t="str">
        <f t="shared" ref="D24:D26" ca="1" si="5">IFERROR(INDIRECT("別紙経費所要額調"&amp;ROW(A10)&amp;"！$T$42"),"")</f>
        <v/>
      </c>
      <c r="E24" s="60" t="str">
        <f t="shared" ca="1" si="4"/>
        <v/>
      </c>
    </row>
    <row r="25" spans="1:5">
      <c r="A25" s="134" t="str">
        <f t="shared" ca="1" si="0"/>
        <v/>
      </c>
      <c r="B25" s="53" t="str">
        <f t="shared" ca="1" si="1"/>
        <v/>
      </c>
      <c r="C25" s="53" t="str">
        <f t="shared" ca="1" si="2"/>
        <v/>
      </c>
      <c r="D25" s="60" t="str">
        <f t="shared" ca="1" si="5"/>
        <v/>
      </c>
      <c r="E25" s="60" t="str">
        <f t="shared" ca="1" si="4"/>
        <v/>
      </c>
    </row>
    <row r="26" spans="1:5">
      <c r="A26" s="134" t="str">
        <f ca="1">IFERROR(IF(INDIRECT("別紙経費所要額調"&amp;ROW(#REF!)&amp;"！$S$3")="", "", INDIRECT("別紙経費所要額調"&amp;ROW(#REF!)&amp;"！$S$3")), "")</f>
        <v/>
      </c>
      <c r="B26" s="53" t="str">
        <f ca="1">IFERROR(IF(INDIRECT("別紙経費所要額調"&amp;ROW(#REF!)&amp;"！$S$1")="", "", INDIRECT("別紙経費所要額調"&amp;ROW(#REF!)&amp;"！$S$1")), "")</f>
        <v/>
      </c>
      <c r="C26" s="53" t="str">
        <f ca="1">IFERROR(IF(INDIRECT("別紙経費所要額調"&amp;ROW(#REF!)&amp;"！$S$2")="", "", INDIRECT("別紙経費所要額調"&amp;ROW(#REF!)&amp;"！$S$2")), "")</f>
        <v/>
      </c>
      <c r="D26" s="60" t="str">
        <f t="shared" ca="1" si="5"/>
        <v/>
      </c>
      <c r="E26" s="60" t="str">
        <f ca="1">IFERROR(INDIRECT("別紙実績報告額調"&amp;ROW(#REF!)&amp;"！$T$42"),"")</f>
        <v/>
      </c>
    </row>
    <row r="28" spans="1:5" ht="24" customHeight="1">
      <c r="C28" s="59" t="s">
        <v>275</v>
      </c>
      <c r="D28" s="60">
        <f ca="1">SUM(D17:D26)</f>
        <v>0</v>
      </c>
      <c r="E28" s="60">
        <f ca="1">SUM(E17:E26)</f>
        <v>0</v>
      </c>
    </row>
  </sheetData>
  <mergeCells count="12">
    <mergeCell ref="E14:E16"/>
    <mergeCell ref="A12:E12"/>
    <mergeCell ref="D5:E5"/>
    <mergeCell ref="D6:E6"/>
    <mergeCell ref="D7:E7"/>
    <mergeCell ref="D8:E8"/>
    <mergeCell ref="D9:E9"/>
    <mergeCell ref="A2:D2"/>
    <mergeCell ref="A14:A16"/>
    <mergeCell ref="B14:B16"/>
    <mergeCell ref="C14:C16"/>
    <mergeCell ref="D14:D16"/>
  </mergeCells>
  <phoneticPr fontId="1"/>
  <conditionalFormatting sqref="B5:B8 D5:E8">
    <cfRule type="containsBlanks" dxfId="161" priority="3">
      <formula>LEN(TRIM(B5))=0</formula>
    </cfRule>
  </conditionalFormatting>
  <dataValidations count="1">
    <dataValidation imeMode="disabled" allowBlank="1" showInputMessage="1" showErrorMessage="1" sqref="C17:C26" xr:uid="{471BD3B4-4556-4D02-848D-F8B728952BCB}"/>
  </dataValidations>
  <pageMargins left="0.70866141732283472" right="0.70866141732283472" top="0.74803149606299213" bottom="0.74803149606299213" header="0.31496062992125984" footer="0.31496062992125984"/>
  <pageSetup paperSize="9" scale="52"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352F-2A9B-4EDB-8499-C3EBD62C45C6}">
  <sheetPr codeName="Sheet13">
    <tabColor theme="7"/>
    <pageSetUpPr fitToPage="1"/>
  </sheetPr>
  <dimension ref="C1:X45"/>
  <sheetViews>
    <sheetView view="pageBreakPreview" topLeftCell="A18" zoomScale="80" zoomScaleNormal="100" zoomScaleSheetLayoutView="80" workbookViewId="0">
      <selection activeCell="S12" sqref="S12:S35"/>
    </sheetView>
  </sheetViews>
  <sheetFormatPr defaultColWidth="8.75" defaultRowHeight="14.25"/>
  <cols>
    <col min="1" max="1" width="2.75" style="185" customWidth="1"/>
    <col min="2" max="2" width="3.5" style="185" customWidth="1"/>
    <col min="3" max="3" width="10.25" style="185" customWidth="1"/>
    <col min="4" max="4" width="12.375" style="185" customWidth="1"/>
    <col min="5" max="5" width="21.5" style="185" customWidth="1"/>
    <col min="6" max="6" width="10.625" style="185" customWidth="1"/>
    <col min="7" max="7" width="7.625" style="185" customWidth="1"/>
    <col min="8" max="8" width="2.625" style="185" customWidth="1"/>
    <col min="9" max="9" width="8.625" style="185" customWidth="1"/>
    <col min="10" max="10" width="17.375" style="185" customWidth="1"/>
    <col min="11" max="11" width="16.625" style="185" customWidth="1"/>
    <col min="12" max="13" width="17.375" style="185" customWidth="1"/>
    <col min="14" max="15" width="8.625" style="185" customWidth="1"/>
    <col min="16" max="16" width="16.375" style="185" customWidth="1"/>
    <col min="17" max="18" width="14.625" style="185" hidden="1" customWidth="1"/>
    <col min="19" max="19" width="16.375" style="185" customWidth="1"/>
    <col min="20" max="21" width="9.625" style="185" customWidth="1"/>
    <col min="22" max="22" width="4.75" style="185" customWidth="1"/>
    <col min="23" max="30" width="8.75" style="185"/>
    <col min="31" max="31" width="11.625" style="185" bestFit="1" customWidth="1"/>
    <col min="32" max="16384" width="8.75" style="185"/>
  </cols>
  <sheetData>
    <row r="1" spans="3:21" ht="26.25" customHeight="1">
      <c r="C1" s="182" t="s">
        <v>276</v>
      </c>
      <c r="D1" s="182"/>
      <c r="E1" s="183"/>
      <c r="F1" s="184" t="s">
        <v>189</v>
      </c>
      <c r="G1" s="183"/>
      <c r="H1" s="183"/>
      <c r="I1" s="183"/>
      <c r="J1" s="183"/>
      <c r="K1" s="183"/>
      <c r="P1" s="176" t="s">
        <v>476</v>
      </c>
      <c r="Q1" s="160"/>
      <c r="R1" s="161"/>
      <c r="S1" s="339"/>
      <c r="T1" s="339"/>
      <c r="U1" s="339"/>
    </row>
    <row r="2" spans="3:21" ht="26.25" customHeight="1">
      <c r="E2" s="186"/>
      <c r="F2" s="186"/>
      <c r="G2" s="186"/>
      <c r="H2" s="186"/>
      <c r="I2" s="186"/>
      <c r="J2" s="186"/>
      <c r="K2" s="186"/>
      <c r="P2" s="176" t="s">
        <v>84</v>
      </c>
      <c r="Q2" s="160"/>
      <c r="R2" s="161"/>
      <c r="S2" s="452"/>
      <c r="T2" s="453"/>
      <c r="U2" s="454"/>
    </row>
    <row r="3" spans="3:21" ht="26.25" customHeight="1">
      <c r="E3" s="186"/>
      <c r="F3" s="186"/>
      <c r="G3" s="186"/>
      <c r="H3" s="186"/>
      <c r="I3" s="186"/>
      <c r="J3" s="186"/>
      <c r="K3" s="186"/>
      <c r="P3" s="176" t="s">
        <v>75</v>
      </c>
      <c r="Q3" s="160"/>
      <c r="R3" s="161"/>
      <c r="S3" s="452"/>
      <c r="T3" s="453"/>
      <c r="U3" s="454"/>
    </row>
    <row r="4" spans="3:21" ht="27" customHeight="1">
      <c r="C4" s="456" t="s">
        <v>277</v>
      </c>
      <c r="D4" s="456"/>
      <c r="E4" s="456"/>
      <c r="F4" s="456"/>
      <c r="G4" s="456"/>
      <c r="H4" s="456"/>
      <c r="I4" s="456"/>
      <c r="J4" s="456"/>
      <c r="K4" s="456"/>
      <c r="L4" s="456"/>
      <c r="M4" s="456"/>
      <c r="N4" s="456"/>
      <c r="O4" s="456"/>
      <c r="P4" s="456"/>
      <c r="Q4" s="456"/>
      <c r="R4" s="456"/>
      <c r="S4" s="456"/>
      <c r="T4" s="456"/>
      <c r="U4" s="456"/>
    </row>
    <row r="5" spans="3:21" ht="9" customHeight="1"/>
    <row r="6" spans="3:21" ht="18" customHeight="1">
      <c r="C6" s="185" t="s">
        <v>191</v>
      </c>
    </row>
    <row r="7" spans="3:21" ht="18.75" customHeight="1">
      <c r="C7" s="340" t="s">
        <v>192</v>
      </c>
      <c r="D7" s="341"/>
      <c r="E7" s="342"/>
      <c r="F7" s="290" t="s">
        <v>193</v>
      </c>
      <c r="G7" s="291"/>
      <c r="H7" s="291"/>
      <c r="I7" s="292"/>
      <c r="J7" s="137"/>
      <c r="K7" s="187"/>
      <c r="L7" s="137"/>
      <c r="M7" s="188"/>
      <c r="N7" s="434"/>
      <c r="O7" s="435"/>
      <c r="P7" s="188"/>
      <c r="Q7" s="189"/>
      <c r="R7" s="190"/>
      <c r="S7" s="189"/>
      <c r="T7" s="190"/>
      <c r="U7" s="191"/>
    </row>
    <row r="8" spans="3:21" ht="18" customHeight="1">
      <c r="C8" s="343"/>
      <c r="D8" s="344"/>
      <c r="E8" s="345"/>
      <c r="F8" s="329"/>
      <c r="G8" s="330"/>
      <c r="H8" s="330"/>
      <c r="I8" s="331"/>
      <c r="J8" s="192" t="s">
        <v>194</v>
      </c>
      <c r="K8" s="193" t="s">
        <v>195</v>
      </c>
      <c r="L8" s="193"/>
      <c r="M8" s="194" t="s">
        <v>196</v>
      </c>
      <c r="N8" s="430" t="s">
        <v>197</v>
      </c>
      <c r="O8" s="431"/>
      <c r="P8" s="194" t="s">
        <v>198</v>
      </c>
      <c r="Q8" s="193" t="s">
        <v>199</v>
      </c>
      <c r="R8" s="195"/>
      <c r="S8" s="193" t="s">
        <v>199</v>
      </c>
      <c r="T8" s="430" t="s">
        <v>198</v>
      </c>
      <c r="U8" s="431"/>
    </row>
    <row r="9" spans="3:21" ht="18" customHeight="1">
      <c r="C9" s="343"/>
      <c r="D9" s="344"/>
      <c r="E9" s="345"/>
      <c r="F9" s="329"/>
      <c r="G9" s="330"/>
      <c r="H9" s="330"/>
      <c r="I9" s="331"/>
      <c r="J9" s="192"/>
      <c r="K9" s="193" t="s">
        <v>504</v>
      </c>
      <c r="L9" s="193"/>
      <c r="M9" s="194"/>
      <c r="N9" s="430"/>
      <c r="O9" s="431"/>
      <c r="P9" s="194"/>
      <c r="Q9" s="193" t="s">
        <v>200</v>
      </c>
      <c r="R9" s="195"/>
      <c r="S9" s="193" t="s">
        <v>200</v>
      </c>
      <c r="T9" s="430"/>
      <c r="U9" s="431"/>
    </row>
    <row r="10" spans="3:21" ht="18" customHeight="1">
      <c r="C10" s="346"/>
      <c r="D10" s="347"/>
      <c r="E10" s="348"/>
      <c r="F10" s="293"/>
      <c r="G10" s="294"/>
      <c r="H10" s="294"/>
      <c r="I10" s="295"/>
      <c r="J10" s="196" t="s">
        <v>201</v>
      </c>
      <c r="K10" s="197" t="s">
        <v>202</v>
      </c>
      <c r="L10" s="196" t="s">
        <v>505</v>
      </c>
      <c r="M10" s="196" t="s">
        <v>203</v>
      </c>
      <c r="N10" s="432" t="s">
        <v>204</v>
      </c>
      <c r="O10" s="433"/>
      <c r="P10" s="199" t="s">
        <v>205</v>
      </c>
      <c r="Q10" s="197" t="s">
        <v>206</v>
      </c>
      <c r="R10" s="198"/>
      <c r="S10" s="197" t="s">
        <v>206</v>
      </c>
      <c r="T10" s="432" t="s">
        <v>207</v>
      </c>
      <c r="U10" s="433"/>
    </row>
    <row r="11" spans="3:21" ht="15" customHeight="1">
      <c r="C11" s="299" t="s">
        <v>208</v>
      </c>
      <c r="D11" s="311"/>
      <c r="E11" s="312"/>
      <c r="F11" s="200" t="s">
        <v>209</v>
      </c>
      <c r="G11" s="119"/>
      <c r="H11" s="120" t="s">
        <v>210</v>
      </c>
      <c r="I11" s="121"/>
      <c r="J11" s="201" t="s">
        <v>211</v>
      </c>
      <c r="K11" s="202" t="s">
        <v>212</v>
      </c>
      <c r="L11" s="203" t="s">
        <v>212</v>
      </c>
      <c r="M11" s="204"/>
      <c r="N11" s="440" t="s">
        <v>212</v>
      </c>
      <c r="O11" s="441"/>
      <c r="P11" s="205"/>
      <c r="Q11" s="206" t="s">
        <v>212</v>
      </c>
      <c r="R11" s="207"/>
      <c r="S11" s="206" t="s">
        <v>212</v>
      </c>
      <c r="T11" s="207"/>
      <c r="U11" s="208" t="s">
        <v>212</v>
      </c>
    </row>
    <row r="12" spans="3:21" ht="50.1" customHeight="1">
      <c r="C12" s="450"/>
      <c r="D12" s="313"/>
      <c r="E12" s="314"/>
      <c r="F12" s="209" t="s">
        <v>213</v>
      </c>
      <c r="G12" s="448"/>
      <c r="H12" s="448"/>
      <c r="I12" s="449"/>
      <c r="J12" s="122"/>
      <c r="K12" s="89"/>
      <c r="L12" s="94"/>
      <c r="M12" s="281" t="str">
        <f>IF(J12="","",IF(AND(J12="",K12=""),"",IF(OR(LEFT(D11,1)="①",LEFT(D11,1)="②",LEFT(D11,1)="⑨",LEFT(D11,1)="⑮"),1000000,300000))*J12)</f>
        <v/>
      </c>
      <c r="N12" s="436"/>
      <c r="O12" s="437"/>
      <c r="P12" s="457" t="str">
        <f>IF(D11="","",MIN(M12,SUM(N13:O15)))</f>
        <v/>
      </c>
      <c r="Q12" s="459" t="str">
        <f>IF(D11="","",
ROUNDDOWN(SUM(
IF(ISNUMBER(P12),P12,0),
IF(ISNUMBER(P17),P17,0),
IF(ISNUMBER(P22),P22,0),
IF(ISNUMBER(P27),P27,0),
IF(ISNUMBER(P32),P32,0),
),-3))</f>
        <v/>
      </c>
      <c r="R12" s="210"/>
      <c r="S12" s="459" t="str">
        <f>Q12</f>
        <v/>
      </c>
      <c r="T12" s="460" t="str">
        <f>IF(D11="","",MIN(10000000,Q12))</f>
        <v/>
      </c>
      <c r="U12" s="461"/>
    </row>
    <row r="13" spans="3:21" ht="50.1" customHeight="1">
      <c r="C13" s="450"/>
      <c r="D13" s="320" t="s">
        <v>214</v>
      </c>
      <c r="E13" s="68"/>
      <c r="F13" s="211" t="s">
        <v>506</v>
      </c>
      <c r="G13" s="444"/>
      <c r="H13" s="444"/>
      <c r="I13" s="324"/>
      <c r="J13" s="123"/>
      <c r="K13" s="90"/>
      <c r="L13" s="282" t="str">
        <f>IF(E13="","",K13*4/5)</f>
        <v/>
      </c>
      <c r="M13" s="212"/>
      <c r="N13" s="442" t="str">
        <f>IF(E13="","",MIN(M13,L13))</f>
        <v/>
      </c>
      <c r="O13" s="443"/>
      <c r="P13" s="457"/>
      <c r="Q13" s="459"/>
      <c r="R13" s="210"/>
      <c r="S13" s="459"/>
      <c r="T13" s="460"/>
      <c r="U13" s="461"/>
    </row>
    <row r="14" spans="3:21" ht="50.1" customHeight="1">
      <c r="C14" s="450"/>
      <c r="D14" s="451"/>
      <c r="E14" s="68"/>
      <c r="F14" s="211" t="s">
        <v>506</v>
      </c>
      <c r="G14" s="444"/>
      <c r="H14" s="444"/>
      <c r="I14" s="324"/>
      <c r="J14" s="123"/>
      <c r="K14" s="91"/>
      <c r="L14" s="282" t="str">
        <f>IF(E14="","",K14*4/5)</f>
        <v/>
      </c>
      <c r="M14" s="212"/>
      <c r="N14" s="442" t="str">
        <f>IF(E14="","",MIN(M14,L14))</f>
        <v/>
      </c>
      <c r="O14" s="443"/>
      <c r="P14" s="457"/>
      <c r="Q14" s="459"/>
      <c r="R14" s="210"/>
      <c r="S14" s="459"/>
      <c r="T14" s="460"/>
      <c r="U14" s="461"/>
    </row>
    <row r="15" spans="3:21" ht="50.1" customHeight="1">
      <c r="C15" s="450"/>
      <c r="D15" s="438" t="s">
        <v>234</v>
      </c>
      <c r="E15" s="439"/>
      <c r="F15" s="445"/>
      <c r="G15" s="446"/>
      <c r="H15" s="446"/>
      <c r="I15" s="446"/>
      <c r="J15" s="447"/>
      <c r="K15" s="223" t="str">
        <f>IF(D11="","",K12-K13-K14)</f>
        <v/>
      </c>
      <c r="L15" s="282" t="str">
        <f>IF(D11="","",K15*4/5)</f>
        <v/>
      </c>
      <c r="M15" s="213"/>
      <c r="N15" s="442" t="str">
        <f>L15</f>
        <v/>
      </c>
      <c r="O15" s="443"/>
      <c r="P15" s="458"/>
      <c r="Q15" s="459"/>
      <c r="R15" s="210"/>
      <c r="S15" s="459"/>
      <c r="T15" s="460"/>
      <c r="U15" s="461"/>
    </row>
    <row r="16" spans="3:21" ht="15" customHeight="1">
      <c r="C16" s="450"/>
      <c r="D16" s="311"/>
      <c r="E16" s="312"/>
      <c r="F16" s="200" t="s">
        <v>209</v>
      </c>
      <c r="G16" s="119"/>
      <c r="H16" s="120" t="s">
        <v>210</v>
      </c>
      <c r="I16" s="121"/>
      <c r="J16" s="201" t="s">
        <v>211</v>
      </c>
      <c r="K16" s="202" t="s">
        <v>212</v>
      </c>
      <c r="L16" s="203" t="s">
        <v>212</v>
      </c>
      <c r="M16" s="204"/>
      <c r="N16" s="440" t="s">
        <v>212</v>
      </c>
      <c r="O16" s="441"/>
      <c r="P16" s="205"/>
      <c r="Q16" s="459"/>
      <c r="R16" s="210"/>
      <c r="S16" s="459"/>
      <c r="T16" s="460"/>
      <c r="U16" s="461"/>
    </row>
    <row r="17" spans="3:21" ht="50.1" customHeight="1">
      <c r="C17" s="450"/>
      <c r="D17" s="313"/>
      <c r="E17" s="314"/>
      <c r="F17" s="209" t="s">
        <v>213</v>
      </c>
      <c r="G17" s="448"/>
      <c r="H17" s="448"/>
      <c r="I17" s="449"/>
      <c r="J17" s="122"/>
      <c r="K17" s="89"/>
      <c r="L17" s="94"/>
      <c r="M17" s="281" t="str">
        <f>IF(J17="","",IF(AND(J17="",K17=""),"",IF(OR(LEFT(D16,1)="①",LEFT(D16,1)="②",LEFT(D16,1)="⑨",LEFT(D16,1)="⑮"),1000000,300000))*J17)</f>
        <v/>
      </c>
      <c r="N17" s="436"/>
      <c r="O17" s="437"/>
      <c r="P17" s="457" t="str">
        <f>IF(D16="","",MIN(M17,SUM(N18:O20)))</f>
        <v/>
      </c>
      <c r="Q17" s="459"/>
      <c r="R17" s="210"/>
      <c r="S17" s="459"/>
      <c r="T17" s="460"/>
      <c r="U17" s="461"/>
    </row>
    <row r="18" spans="3:21" ht="50.1" customHeight="1">
      <c r="C18" s="450"/>
      <c r="D18" s="320" t="s">
        <v>214</v>
      </c>
      <c r="E18" s="68"/>
      <c r="F18" s="211" t="s">
        <v>506</v>
      </c>
      <c r="G18" s="444"/>
      <c r="H18" s="444"/>
      <c r="I18" s="324"/>
      <c r="J18" s="123"/>
      <c r="K18" s="90"/>
      <c r="L18" s="282" t="str">
        <f>IF(E18="","",K18*4/5)</f>
        <v/>
      </c>
      <c r="M18" s="212"/>
      <c r="N18" s="442" t="str">
        <f>IF(E18="","",MIN(M18,L18))</f>
        <v/>
      </c>
      <c r="O18" s="443"/>
      <c r="P18" s="457"/>
      <c r="Q18" s="459"/>
      <c r="R18" s="210"/>
      <c r="S18" s="459"/>
      <c r="T18" s="460"/>
      <c r="U18" s="461"/>
    </row>
    <row r="19" spans="3:21" ht="50.1" customHeight="1">
      <c r="C19" s="450"/>
      <c r="D19" s="451"/>
      <c r="E19" s="68"/>
      <c r="F19" s="211" t="s">
        <v>506</v>
      </c>
      <c r="G19" s="444"/>
      <c r="H19" s="444"/>
      <c r="I19" s="324"/>
      <c r="J19" s="123"/>
      <c r="K19" s="91"/>
      <c r="L19" s="282" t="str">
        <f>IF(E19="","",K19*4/5)</f>
        <v/>
      </c>
      <c r="M19" s="212"/>
      <c r="N19" s="442" t="str">
        <f>IF(E19="","",MIN(M19,L19))</f>
        <v/>
      </c>
      <c r="O19" s="443"/>
      <c r="P19" s="457"/>
      <c r="Q19" s="459"/>
      <c r="R19" s="210"/>
      <c r="S19" s="459"/>
      <c r="T19" s="460"/>
      <c r="U19" s="461"/>
    </row>
    <row r="20" spans="3:21" ht="50.1" customHeight="1">
      <c r="C20" s="450"/>
      <c r="D20" s="438" t="s">
        <v>234</v>
      </c>
      <c r="E20" s="439"/>
      <c r="F20" s="445"/>
      <c r="G20" s="446"/>
      <c r="H20" s="446"/>
      <c r="I20" s="446"/>
      <c r="J20" s="447"/>
      <c r="K20" s="223" t="str">
        <f>IF(D16="","",K17-K18-K19)</f>
        <v/>
      </c>
      <c r="L20" s="282" t="str">
        <f>IF(D16="","",K20*4/5)</f>
        <v/>
      </c>
      <c r="M20" s="213"/>
      <c r="N20" s="442" t="str">
        <f>L20</f>
        <v/>
      </c>
      <c r="O20" s="443"/>
      <c r="P20" s="458"/>
      <c r="Q20" s="459"/>
      <c r="R20" s="210"/>
      <c r="S20" s="459"/>
      <c r="T20" s="460"/>
      <c r="U20" s="461"/>
    </row>
    <row r="21" spans="3:21" ht="15" customHeight="1">
      <c r="C21" s="450"/>
      <c r="D21" s="311"/>
      <c r="E21" s="312"/>
      <c r="F21" s="200" t="s">
        <v>209</v>
      </c>
      <c r="G21" s="119"/>
      <c r="H21" s="120" t="s">
        <v>210</v>
      </c>
      <c r="I21" s="121"/>
      <c r="J21" s="201" t="s">
        <v>211</v>
      </c>
      <c r="K21" s="202" t="s">
        <v>212</v>
      </c>
      <c r="L21" s="203" t="s">
        <v>212</v>
      </c>
      <c r="M21" s="204"/>
      <c r="N21" s="440" t="s">
        <v>212</v>
      </c>
      <c r="O21" s="441"/>
      <c r="P21" s="205"/>
      <c r="Q21" s="459"/>
      <c r="R21" s="210"/>
      <c r="S21" s="459"/>
      <c r="T21" s="460"/>
      <c r="U21" s="461"/>
    </row>
    <row r="22" spans="3:21" ht="50.1" customHeight="1">
      <c r="C22" s="450"/>
      <c r="D22" s="313"/>
      <c r="E22" s="314"/>
      <c r="F22" s="209" t="s">
        <v>213</v>
      </c>
      <c r="G22" s="448"/>
      <c r="H22" s="448"/>
      <c r="I22" s="449"/>
      <c r="J22" s="122"/>
      <c r="K22" s="89"/>
      <c r="L22" s="94"/>
      <c r="M22" s="281" t="str">
        <f>IF(J22="","",IF(AND(J22="",K22=""),"",IF(OR(LEFT(D21,1)="①",LEFT(D21,1)="②",LEFT(D21,1)="⑨",LEFT(D21,1)="⑮"),1000000,300000))*J22)</f>
        <v/>
      </c>
      <c r="N22" s="436"/>
      <c r="O22" s="437"/>
      <c r="P22" s="457" t="str">
        <f>IF(D21="","",MIN(M22,SUM(N23:O25)))</f>
        <v/>
      </c>
      <c r="Q22" s="459"/>
      <c r="R22" s="210"/>
      <c r="S22" s="459"/>
      <c r="T22" s="460"/>
      <c r="U22" s="461"/>
    </row>
    <row r="23" spans="3:21" ht="50.1" customHeight="1">
      <c r="C23" s="450"/>
      <c r="D23" s="320" t="s">
        <v>214</v>
      </c>
      <c r="E23" s="68"/>
      <c r="F23" s="211" t="s">
        <v>506</v>
      </c>
      <c r="G23" s="444"/>
      <c r="H23" s="444"/>
      <c r="I23" s="324"/>
      <c r="J23" s="123"/>
      <c r="K23" s="90"/>
      <c r="L23" s="282" t="str">
        <f>IF(E23="","",K23*4/5)</f>
        <v/>
      </c>
      <c r="M23" s="212"/>
      <c r="N23" s="442" t="str">
        <f>IF(E23="","",MIN(M23,L23))</f>
        <v/>
      </c>
      <c r="O23" s="443"/>
      <c r="P23" s="457"/>
      <c r="Q23" s="459"/>
      <c r="R23" s="210"/>
      <c r="S23" s="459"/>
      <c r="T23" s="460"/>
      <c r="U23" s="461"/>
    </row>
    <row r="24" spans="3:21" ht="50.1" customHeight="1">
      <c r="C24" s="450"/>
      <c r="D24" s="451"/>
      <c r="E24" s="68"/>
      <c r="F24" s="211" t="s">
        <v>506</v>
      </c>
      <c r="G24" s="444"/>
      <c r="H24" s="444"/>
      <c r="I24" s="324"/>
      <c r="J24" s="123"/>
      <c r="K24" s="91"/>
      <c r="L24" s="282" t="str">
        <f>IF(E24="","",K24*4/5)</f>
        <v/>
      </c>
      <c r="M24" s="212"/>
      <c r="N24" s="442" t="str">
        <f>IF(E24="","",MIN(M24,L24))</f>
        <v/>
      </c>
      <c r="O24" s="443"/>
      <c r="P24" s="457"/>
      <c r="Q24" s="459"/>
      <c r="R24" s="210"/>
      <c r="S24" s="459"/>
      <c r="T24" s="460"/>
      <c r="U24" s="461"/>
    </row>
    <row r="25" spans="3:21" ht="50.1" customHeight="1">
      <c r="C25" s="450"/>
      <c r="D25" s="438" t="s">
        <v>234</v>
      </c>
      <c r="E25" s="439"/>
      <c r="F25" s="445"/>
      <c r="G25" s="446"/>
      <c r="H25" s="446"/>
      <c r="I25" s="446"/>
      <c r="J25" s="447"/>
      <c r="K25" s="223" t="str">
        <f>IF(D21="","",K22-K23-K24)</f>
        <v/>
      </c>
      <c r="L25" s="282" t="str">
        <f>IF(D21="","",K25*4/5)</f>
        <v/>
      </c>
      <c r="M25" s="213"/>
      <c r="N25" s="442" t="str">
        <f>L25</f>
        <v/>
      </c>
      <c r="O25" s="443"/>
      <c r="P25" s="458"/>
      <c r="Q25" s="459"/>
      <c r="R25" s="210"/>
      <c r="S25" s="459"/>
      <c r="T25" s="460"/>
      <c r="U25" s="461"/>
    </row>
    <row r="26" spans="3:21" ht="15" customHeight="1">
      <c r="C26" s="450"/>
      <c r="D26" s="311"/>
      <c r="E26" s="312"/>
      <c r="F26" s="200" t="s">
        <v>209</v>
      </c>
      <c r="G26" s="119"/>
      <c r="H26" s="120" t="s">
        <v>210</v>
      </c>
      <c r="I26" s="121"/>
      <c r="J26" s="201" t="s">
        <v>211</v>
      </c>
      <c r="K26" s="202" t="s">
        <v>212</v>
      </c>
      <c r="L26" s="203" t="s">
        <v>212</v>
      </c>
      <c r="M26" s="204"/>
      <c r="N26" s="440" t="s">
        <v>212</v>
      </c>
      <c r="O26" s="441"/>
      <c r="P26" s="205"/>
      <c r="Q26" s="459"/>
      <c r="R26" s="210"/>
      <c r="S26" s="459"/>
      <c r="T26" s="460"/>
      <c r="U26" s="461"/>
    </row>
    <row r="27" spans="3:21" ht="50.1" customHeight="1">
      <c r="C27" s="450"/>
      <c r="D27" s="313"/>
      <c r="E27" s="314"/>
      <c r="F27" s="209" t="s">
        <v>213</v>
      </c>
      <c r="G27" s="448"/>
      <c r="H27" s="448"/>
      <c r="I27" s="449"/>
      <c r="J27" s="122"/>
      <c r="K27" s="89"/>
      <c r="L27" s="94"/>
      <c r="M27" s="281" t="str">
        <f>IF(J27="","",IF(AND(J27="",K27=""),"",IF(OR(LEFT(D26,1)="①",LEFT(D26,1)="②",LEFT(D26,1)="⑨",LEFT(D26,1)="⑮"),1000000,300000))*J27)</f>
        <v/>
      </c>
      <c r="N27" s="436"/>
      <c r="O27" s="437"/>
      <c r="P27" s="457" t="str">
        <f>IF(D26="","",MIN(M27,SUM(N28:O30)))</f>
        <v/>
      </c>
      <c r="Q27" s="459"/>
      <c r="R27" s="210"/>
      <c r="S27" s="459"/>
      <c r="T27" s="460"/>
      <c r="U27" s="461"/>
    </row>
    <row r="28" spans="3:21" ht="50.1" customHeight="1">
      <c r="C28" s="450"/>
      <c r="D28" s="320" t="s">
        <v>214</v>
      </c>
      <c r="E28" s="68"/>
      <c r="F28" s="211" t="s">
        <v>506</v>
      </c>
      <c r="G28" s="444"/>
      <c r="H28" s="444"/>
      <c r="I28" s="324"/>
      <c r="J28" s="123"/>
      <c r="K28" s="90"/>
      <c r="L28" s="282" t="str">
        <f>IF(E28="","",K28*4/5)</f>
        <v/>
      </c>
      <c r="M28" s="212"/>
      <c r="N28" s="442" t="str">
        <f>IF(E28="","",MIN(M28,L28))</f>
        <v/>
      </c>
      <c r="O28" s="443"/>
      <c r="P28" s="457"/>
      <c r="Q28" s="459"/>
      <c r="R28" s="210"/>
      <c r="S28" s="459"/>
      <c r="T28" s="460"/>
      <c r="U28" s="461"/>
    </row>
    <row r="29" spans="3:21" ht="50.1" customHeight="1">
      <c r="C29" s="450"/>
      <c r="D29" s="451"/>
      <c r="E29" s="68"/>
      <c r="F29" s="211" t="s">
        <v>506</v>
      </c>
      <c r="G29" s="444"/>
      <c r="H29" s="444"/>
      <c r="I29" s="324"/>
      <c r="J29" s="123"/>
      <c r="K29" s="91"/>
      <c r="L29" s="282" t="str">
        <f>IF(E29="","",K29*4/5)</f>
        <v/>
      </c>
      <c r="M29" s="212"/>
      <c r="N29" s="442" t="str">
        <f>IF(E29="","",MIN(M29,L29))</f>
        <v/>
      </c>
      <c r="O29" s="443"/>
      <c r="P29" s="457"/>
      <c r="Q29" s="459"/>
      <c r="R29" s="210"/>
      <c r="S29" s="459"/>
      <c r="T29" s="460"/>
      <c r="U29" s="461"/>
    </row>
    <row r="30" spans="3:21" ht="50.1" customHeight="1">
      <c r="C30" s="450"/>
      <c r="D30" s="438" t="s">
        <v>234</v>
      </c>
      <c r="E30" s="439"/>
      <c r="F30" s="445"/>
      <c r="G30" s="446"/>
      <c r="H30" s="446"/>
      <c r="I30" s="446"/>
      <c r="J30" s="447"/>
      <c r="K30" s="223" t="str">
        <f>IF(D26="","",K27-K28-K29)</f>
        <v/>
      </c>
      <c r="L30" s="282" t="str">
        <f>IF(D26="","",K30*4/5)</f>
        <v/>
      </c>
      <c r="M30" s="213"/>
      <c r="N30" s="442" t="str">
        <f>L30</f>
        <v/>
      </c>
      <c r="O30" s="443"/>
      <c r="P30" s="458"/>
      <c r="Q30" s="459"/>
      <c r="R30" s="210"/>
      <c r="S30" s="459"/>
      <c r="T30" s="460"/>
      <c r="U30" s="461"/>
    </row>
    <row r="31" spans="3:21" ht="15" customHeight="1">
      <c r="C31" s="450"/>
      <c r="D31" s="311"/>
      <c r="E31" s="312"/>
      <c r="F31" s="200" t="s">
        <v>209</v>
      </c>
      <c r="G31" s="119"/>
      <c r="H31" s="120" t="s">
        <v>210</v>
      </c>
      <c r="I31" s="121"/>
      <c r="J31" s="201" t="s">
        <v>211</v>
      </c>
      <c r="K31" s="202" t="s">
        <v>212</v>
      </c>
      <c r="L31" s="203" t="s">
        <v>212</v>
      </c>
      <c r="M31" s="204"/>
      <c r="N31" s="440" t="s">
        <v>212</v>
      </c>
      <c r="O31" s="441"/>
      <c r="P31" s="205"/>
      <c r="Q31" s="459"/>
      <c r="R31" s="210"/>
      <c r="S31" s="459"/>
      <c r="T31" s="460"/>
      <c r="U31" s="461"/>
    </row>
    <row r="32" spans="3:21" ht="50.1" customHeight="1">
      <c r="C32" s="450"/>
      <c r="D32" s="313"/>
      <c r="E32" s="314"/>
      <c r="F32" s="209" t="s">
        <v>213</v>
      </c>
      <c r="G32" s="448"/>
      <c r="H32" s="448"/>
      <c r="I32" s="449"/>
      <c r="J32" s="122"/>
      <c r="K32" s="89"/>
      <c r="L32" s="94"/>
      <c r="M32" s="281" t="str">
        <f>IF(J32="","",IF(AND(J32="",K32=""),"",IF(OR(LEFT(D31,1)="①",LEFT(D31,1)="②",LEFT(D31,1)="⑨",LEFT(D31,1)="⑮"),1000000,300000))*J32)</f>
        <v/>
      </c>
      <c r="N32" s="436"/>
      <c r="O32" s="437"/>
      <c r="P32" s="457" t="str">
        <f>IF(D31="","",MIN(M32,SUM(N33:O35)))</f>
        <v/>
      </c>
      <c r="Q32" s="459"/>
      <c r="R32" s="210"/>
      <c r="S32" s="459"/>
      <c r="T32" s="460"/>
      <c r="U32" s="461"/>
    </row>
    <row r="33" spans="3:24" ht="50.1" customHeight="1">
      <c r="C33" s="450"/>
      <c r="D33" s="320" t="s">
        <v>214</v>
      </c>
      <c r="E33" s="68"/>
      <c r="F33" s="211" t="s">
        <v>506</v>
      </c>
      <c r="G33" s="444"/>
      <c r="H33" s="444"/>
      <c r="I33" s="324"/>
      <c r="J33" s="123"/>
      <c r="K33" s="90"/>
      <c r="L33" s="282" t="str">
        <f>IF(E33="","",K33*4/5)</f>
        <v/>
      </c>
      <c r="M33" s="212"/>
      <c r="N33" s="442" t="str">
        <f>IF(E33="","",MIN(M33,L33))</f>
        <v/>
      </c>
      <c r="O33" s="443"/>
      <c r="P33" s="457"/>
      <c r="Q33" s="459"/>
      <c r="R33" s="210"/>
      <c r="S33" s="459"/>
      <c r="T33" s="460"/>
      <c r="U33" s="461"/>
    </row>
    <row r="34" spans="3:24" ht="50.1" customHeight="1">
      <c r="C34" s="450"/>
      <c r="D34" s="451"/>
      <c r="E34" s="68"/>
      <c r="F34" s="211" t="s">
        <v>506</v>
      </c>
      <c r="G34" s="444"/>
      <c r="H34" s="444"/>
      <c r="I34" s="324"/>
      <c r="J34" s="123"/>
      <c r="K34" s="91"/>
      <c r="L34" s="282" t="str">
        <f>IF(E34="","",K34*4/5)</f>
        <v/>
      </c>
      <c r="M34" s="212"/>
      <c r="N34" s="442" t="str">
        <f>IF(E34="","",MIN(M34,L34))</f>
        <v/>
      </c>
      <c r="O34" s="443"/>
      <c r="P34" s="457"/>
      <c r="Q34" s="459"/>
      <c r="R34" s="210"/>
      <c r="S34" s="459"/>
      <c r="T34" s="460"/>
      <c r="U34" s="461"/>
    </row>
    <row r="35" spans="3:24" ht="50.1" customHeight="1">
      <c r="C35" s="450"/>
      <c r="D35" s="438" t="s">
        <v>234</v>
      </c>
      <c r="E35" s="439"/>
      <c r="F35" s="464"/>
      <c r="G35" s="465"/>
      <c r="H35" s="465"/>
      <c r="I35" s="465"/>
      <c r="J35" s="466"/>
      <c r="K35" s="223" t="str">
        <f>IF(D31="","",K32-K33-K34)</f>
        <v/>
      </c>
      <c r="L35" s="282" t="str">
        <f>IF(D31="","",K35*4/5)</f>
        <v/>
      </c>
      <c r="M35" s="213"/>
      <c r="N35" s="442" t="str">
        <f>L35</f>
        <v/>
      </c>
      <c r="O35" s="443"/>
      <c r="P35" s="458"/>
      <c r="Q35" s="459"/>
      <c r="R35" s="210"/>
      <c r="S35" s="459"/>
      <c r="T35" s="460"/>
      <c r="U35" s="461"/>
    </row>
    <row r="36" spans="3:24" ht="60" hidden="1" customHeight="1">
      <c r="C36" s="178"/>
      <c r="D36" s="85"/>
      <c r="E36" s="84"/>
      <c r="F36" s="214"/>
      <c r="G36" s="85"/>
      <c r="H36" s="85"/>
      <c r="I36" s="85"/>
      <c r="J36" s="86"/>
      <c r="K36" s="87"/>
      <c r="L36" s="88"/>
      <c r="M36" s="88"/>
      <c r="N36" s="215"/>
      <c r="O36" s="181"/>
      <c r="P36" s="210"/>
      <c r="Q36" s="210"/>
      <c r="R36" s="210"/>
      <c r="S36" s="210"/>
      <c r="T36" s="460"/>
      <c r="U36" s="461"/>
      <c r="X36" s="216"/>
    </row>
    <row r="37" spans="3:24" ht="18.75" customHeight="1">
      <c r="C37" s="287" t="str">
        <f>_xlfn.TEXTJOIN("、", TRUE,
    IF(COUNTIF(D11:D35, "*①*") &gt; 1, "移譲支援（装着）", ""),
    IF(COUNTIF(D11:D35, "*②*") &gt; 1, "移譲支援（非装着）", ""),
    IF(COUNTIF(D11:D35, "*③*") &gt; 1, "移動支援（屋外）", ""),
    IF(COUNTIF(D11:D35, "*④*") &gt; 1, "移動支援（屋内）", ""),
    IF(COUNTIF(D11:D35, "*⑤*") &gt; 1, "移動支援（装着）", ""),
    IF(COUNTIF(D11:D35, "*⑥*") &gt; 1, "排泄支援（排泄予測・検知）", ""),
    IF(COUNTIF(D11:D35, "*⑦*") &gt; 1, "排泄支援（排泄物処理）", ""),
    IF(COUNTIF(D11:D35, "*⑧*") &gt; 1, "排泄支援（動作支援）", ""),
    IF(COUNTIF(D11:D35, "*⑨*") &gt; 1, "入浴支援", ""),
    IF(COUNTIF(D11:D35, "*⑩*") &gt; 1, "見守り・コミュニケーション（見守り（施設））", ""),
    IF(COUNTIF(D11:D35, "*⑪*") &gt; 1, "見守り・コミュニケーション（見守り（在宅））", ""),
    IF(COUNTIF(D11:D35, "*⑫*") &gt; 1, "見守り・コミュニケーション（コミュニケーション）", ""),
    IF(COUNTIF(D11:D35, "*⑬*") &gt; 1, "食事・栄養管理支援", ""),
    IF(COUNTIF(D11:D35, "*⑭*") &gt; 1, "認知症生活支援・認知症ケア支援", ""),
    IF(COUNTIF(D11:D35, "*⑮*") &gt; 1, "その他都道府県が認めたもの", ""),
    IF((COUNTIF(D11:D35,"*①*")&gt;0)+(COUNTIF(D11:D35,"*②*")&gt;0) &gt; 1, "移乗支援", ""),
    IF((COUNTIF(D11:D35,"*③*")&gt;0)+(COUNTIF(D11:D35,"*④*")&gt;0)+(COUNTIF(D11:D35,"*⑤*")&gt;0) &gt; 1, "移動支援", ""),
    IF((COUNTIF(D11:D35,"*⑥*")&gt;0)+(COUNTIF(D11:D35,"*⑦*")&gt;0)+(COUNTIF(D11:D35,"*⑧*")&gt;0) &gt; 1, "排泄支援", ""),
    IF((COUNTIF(D11:D35,"*⑩*")&gt;0)+(COUNTIF(D11:D35,"*⑪*")&gt;0)+(COUNTIF(D11:D35,"*⑫*")&gt;0) &gt; 1, "見守りコミュニケーション", "")
)</f>
        <v/>
      </c>
      <c r="D37" s="288"/>
      <c r="E37" s="289"/>
      <c r="F37" s="290"/>
      <c r="G37" s="291"/>
      <c r="H37" s="291"/>
      <c r="I37" s="291"/>
      <c r="J37" s="291"/>
      <c r="K37" s="291"/>
      <c r="L37" s="291"/>
      <c r="M37" s="291"/>
      <c r="N37" s="291"/>
      <c r="O37" s="291"/>
      <c r="P37" s="291"/>
      <c r="Q37" s="292"/>
      <c r="R37" s="85"/>
      <c r="S37" s="85"/>
      <c r="T37" s="460"/>
      <c r="U37" s="461"/>
      <c r="X37" s="216"/>
    </row>
    <row r="38" spans="3:24" ht="60" customHeight="1">
      <c r="C38" s="296" t="s">
        <v>215</v>
      </c>
      <c r="D38" s="297"/>
      <c r="E38" s="298"/>
      <c r="F38" s="293"/>
      <c r="G38" s="294"/>
      <c r="H38" s="294"/>
      <c r="I38" s="294"/>
      <c r="J38" s="294"/>
      <c r="K38" s="294"/>
      <c r="L38" s="294"/>
      <c r="M38" s="294"/>
      <c r="N38" s="294"/>
      <c r="O38" s="294"/>
      <c r="P38" s="294"/>
      <c r="Q38" s="295"/>
      <c r="R38" s="159"/>
      <c r="S38" s="159"/>
      <c r="T38" s="462"/>
      <c r="U38" s="463"/>
      <c r="X38" s="216"/>
    </row>
    <row r="39" spans="3:24" ht="60" hidden="1" customHeight="1">
      <c r="C39" s="177"/>
      <c r="D39" s="217"/>
      <c r="E39" s="84"/>
      <c r="F39" s="85"/>
      <c r="G39" s="85"/>
      <c r="H39" s="85"/>
      <c r="I39" s="85"/>
      <c r="J39" s="85"/>
      <c r="K39" s="85"/>
      <c r="L39" s="85"/>
      <c r="M39" s="85"/>
      <c r="N39" s="85"/>
      <c r="O39" s="85"/>
      <c r="P39" s="85"/>
      <c r="Q39" s="85"/>
      <c r="R39" s="85"/>
      <c r="S39" s="85"/>
      <c r="T39" s="218"/>
      <c r="U39" s="219"/>
      <c r="X39" s="216"/>
    </row>
    <row r="40" spans="3:24" ht="60" hidden="1" customHeight="1">
      <c r="C40" s="177"/>
      <c r="D40" s="217"/>
      <c r="E40" s="84"/>
      <c r="F40" s="85"/>
      <c r="G40" s="85"/>
      <c r="H40" s="85"/>
      <c r="I40" s="85"/>
      <c r="J40" s="85"/>
      <c r="K40" s="85"/>
      <c r="L40" s="85"/>
      <c r="M40" s="85"/>
      <c r="N40" s="85"/>
      <c r="O40" s="85"/>
      <c r="P40" s="85"/>
      <c r="Q40" s="85"/>
      <c r="R40" s="85"/>
      <c r="S40" s="85"/>
      <c r="T40" s="218"/>
      <c r="U40" s="219"/>
      <c r="X40" s="216"/>
    </row>
    <row r="41" spans="3:24" ht="18" customHeight="1">
      <c r="C41" s="220"/>
      <c r="D41" s="221"/>
      <c r="E41" s="222"/>
      <c r="F41" s="424"/>
      <c r="G41" s="425"/>
      <c r="H41" s="425"/>
      <c r="I41" s="425"/>
      <c r="J41" s="425"/>
      <c r="K41" s="425"/>
      <c r="L41" s="425"/>
      <c r="M41" s="425"/>
      <c r="N41" s="425"/>
      <c r="O41" s="425"/>
      <c r="P41" s="425"/>
      <c r="Q41" s="426"/>
      <c r="R41" s="279"/>
      <c r="S41" s="279"/>
      <c r="T41" s="307" t="s">
        <v>212</v>
      </c>
      <c r="U41" s="308"/>
      <c r="W41" s="216"/>
    </row>
    <row r="42" spans="3:24" ht="36.75" customHeight="1">
      <c r="C42" s="293" t="s">
        <v>216</v>
      </c>
      <c r="D42" s="294"/>
      <c r="E42" s="295"/>
      <c r="F42" s="427"/>
      <c r="G42" s="428"/>
      <c r="H42" s="428"/>
      <c r="I42" s="428"/>
      <c r="J42" s="428"/>
      <c r="K42" s="428"/>
      <c r="L42" s="428"/>
      <c r="M42" s="428"/>
      <c r="N42" s="428"/>
      <c r="O42" s="428"/>
      <c r="P42" s="428"/>
      <c r="Q42" s="429"/>
      <c r="R42" s="280"/>
      <c r="S42" s="280"/>
      <c r="T42" s="309" t="str">
        <f>T12</f>
        <v/>
      </c>
      <c r="U42" s="310"/>
    </row>
    <row r="43" spans="3:24" ht="24.75" customHeight="1">
      <c r="C43" s="423"/>
      <c r="D43" s="423"/>
      <c r="E43" s="423"/>
      <c r="F43" s="423"/>
      <c r="G43" s="423"/>
      <c r="H43" s="423"/>
      <c r="I43" s="423"/>
      <c r="J43" s="423"/>
      <c r="K43" s="423"/>
      <c r="L43" s="423"/>
      <c r="M43" s="423"/>
      <c r="N43" s="423"/>
      <c r="O43" s="423"/>
      <c r="P43" s="423"/>
      <c r="Q43" s="423"/>
      <c r="R43" s="423"/>
      <c r="S43" s="423"/>
      <c r="T43" s="423"/>
      <c r="U43" s="423"/>
    </row>
    <row r="45" spans="3:24">
      <c r="C45" s="185" t="s">
        <v>217</v>
      </c>
    </row>
  </sheetData>
  <sheetProtection algorithmName="SHA-512" hashValue="TW8lC0j0KZmAFPupKlpuCzJAemP012t1d8/DQ3815N+S6Y9yoxiJXOd3lEEaLuG3vsBikeLfYaHpInf3pcBfgg==" saltValue="P9bFFAzhAr5sXeCJlNXlCA==" spinCount="100000" sheet="1" objects="1" scenarios="1"/>
  <mergeCells count="90">
    <mergeCell ref="S12:S35"/>
    <mergeCell ref="S1:U1"/>
    <mergeCell ref="S2:U2"/>
    <mergeCell ref="S3:U3"/>
    <mergeCell ref="C4:U4"/>
    <mergeCell ref="C7:E10"/>
    <mergeCell ref="F7:I10"/>
    <mergeCell ref="N7:O7"/>
    <mergeCell ref="N8:O8"/>
    <mergeCell ref="T8:U8"/>
    <mergeCell ref="N9:O9"/>
    <mergeCell ref="T9:U9"/>
    <mergeCell ref="N10:O10"/>
    <mergeCell ref="T10:U10"/>
    <mergeCell ref="C11:C35"/>
    <mergeCell ref="D11:E12"/>
    <mergeCell ref="N11:O11"/>
    <mergeCell ref="G12:I12"/>
    <mergeCell ref="N12:O12"/>
    <mergeCell ref="N15:O15"/>
    <mergeCell ref="D16:E17"/>
    <mergeCell ref="N23:O23"/>
    <mergeCell ref="G24:I24"/>
    <mergeCell ref="N24:O24"/>
    <mergeCell ref="D25:E25"/>
    <mergeCell ref="P12:P15"/>
    <mergeCell ref="N25:O25"/>
    <mergeCell ref="D18:D19"/>
    <mergeCell ref="D20:E20"/>
    <mergeCell ref="D21:E22"/>
    <mergeCell ref="D23:D24"/>
    <mergeCell ref="G23:I23"/>
    <mergeCell ref="Q12:Q35"/>
    <mergeCell ref="N16:O16"/>
    <mergeCell ref="G17:I17"/>
    <mergeCell ref="N17:O17"/>
    <mergeCell ref="P17:P20"/>
    <mergeCell ref="G18:I18"/>
    <mergeCell ref="N18:O18"/>
    <mergeCell ref="G19:I19"/>
    <mergeCell ref="N19:O19"/>
    <mergeCell ref="F20:J20"/>
    <mergeCell ref="N20:O20"/>
    <mergeCell ref="N21:O21"/>
    <mergeCell ref="G22:I22"/>
    <mergeCell ref="N22:O22"/>
    <mergeCell ref="P22:P25"/>
    <mergeCell ref="F25:J25"/>
    <mergeCell ref="D26:E27"/>
    <mergeCell ref="N26:O26"/>
    <mergeCell ref="G27:I27"/>
    <mergeCell ref="N27:O27"/>
    <mergeCell ref="P27:P30"/>
    <mergeCell ref="D28:D29"/>
    <mergeCell ref="G28:I28"/>
    <mergeCell ref="N28:O28"/>
    <mergeCell ref="G29:I29"/>
    <mergeCell ref="N29:O29"/>
    <mergeCell ref="D30:E30"/>
    <mergeCell ref="F30:J30"/>
    <mergeCell ref="N30:O30"/>
    <mergeCell ref="D31:E32"/>
    <mergeCell ref="N31:O31"/>
    <mergeCell ref="G32:I32"/>
    <mergeCell ref="N32:O32"/>
    <mergeCell ref="P32:P35"/>
    <mergeCell ref="D33:D34"/>
    <mergeCell ref="G33:I33"/>
    <mergeCell ref="N33:O33"/>
    <mergeCell ref="G34:I34"/>
    <mergeCell ref="N34:O34"/>
    <mergeCell ref="D35:E35"/>
    <mergeCell ref="F35:J35"/>
    <mergeCell ref="N35:O35"/>
    <mergeCell ref="C43:U43"/>
    <mergeCell ref="C37:E37"/>
    <mergeCell ref="F37:Q38"/>
    <mergeCell ref="C38:E38"/>
    <mergeCell ref="F41:Q42"/>
    <mergeCell ref="T41:U41"/>
    <mergeCell ref="C42:E42"/>
    <mergeCell ref="T42:U42"/>
    <mergeCell ref="T12:U38"/>
    <mergeCell ref="D13:D14"/>
    <mergeCell ref="G13:I13"/>
    <mergeCell ref="N13:O13"/>
    <mergeCell ref="G14:I14"/>
    <mergeCell ref="N14:O14"/>
    <mergeCell ref="D15:E15"/>
    <mergeCell ref="F15:J15"/>
  </mergeCells>
  <phoneticPr fontId="1"/>
  <conditionalFormatting sqref="E36">
    <cfRule type="expression" dxfId="160" priority="94">
      <formula>ISBLANK($D$11)</formula>
    </cfRule>
  </conditionalFormatting>
  <conditionalFormatting sqref="F37">
    <cfRule type="expression" dxfId="159" priority="83">
      <formula>$C$37&lt;&gt;""</formula>
    </cfRule>
  </conditionalFormatting>
  <conditionalFormatting sqref="G11">
    <cfRule type="expression" dxfId="158" priority="89">
      <formula>AND(D11&lt;&gt;"", ISBLANK(G11))</formula>
    </cfRule>
    <cfRule type="expression" priority="90">
      <formula>ISBLANK(D11)</formula>
    </cfRule>
    <cfRule type="expression" dxfId="157" priority="88">
      <formula>AND(D11&lt;&gt;"", G11&lt;&gt;"", LEN(G11)&lt;&gt;5)</formula>
    </cfRule>
  </conditionalFormatting>
  <conditionalFormatting sqref="G16">
    <cfRule type="expression" priority="69">
      <formula>ISBLANK(D16)</formula>
    </cfRule>
    <cfRule type="expression" dxfId="156" priority="68">
      <formula>AND(D16&lt;&gt;"", ISBLANK(G16))</formula>
    </cfRule>
    <cfRule type="expression" dxfId="155" priority="67">
      <formula>AND(D16&lt;&gt;"", G16&lt;&gt;"", LEN(G16)&lt;&gt;5)</formula>
    </cfRule>
  </conditionalFormatting>
  <conditionalFormatting sqref="G21">
    <cfRule type="expression" dxfId="154" priority="50">
      <formula>AND(D21&lt;&gt;"", ISBLANK(G21))</formula>
    </cfRule>
    <cfRule type="expression" dxfId="153" priority="49">
      <formula>AND(D21&lt;&gt;"", G21&lt;&gt;"", LEN(G21)&lt;&gt;5)</formula>
    </cfRule>
    <cfRule type="expression" priority="51">
      <formula>ISBLANK(D21)</formula>
    </cfRule>
  </conditionalFormatting>
  <conditionalFormatting sqref="G26">
    <cfRule type="expression" priority="33">
      <formula>ISBLANK(D26)</formula>
    </cfRule>
    <cfRule type="expression" dxfId="152" priority="32">
      <formula>AND(D26&lt;&gt;"", ISBLANK(G26))</formula>
    </cfRule>
    <cfRule type="expression" dxfId="151" priority="31">
      <formula>AND(D26&lt;&gt;"", G26&lt;&gt;"", LEN(G26)&lt;&gt;5)</formula>
    </cfRule>
  </conditionalFormatting>
  <conditionalFormatting sqref="G31">
    <cfRule type="expression" dxfId="150" priority="13">
      <formula>AND(D31&lt;&gt;"", G31&lt;&gt;"", LEN(G31)&lt;&gt;5)</formula>
    </cfRule>
    <cfRule type="expression" dxfId="149" priority="14">
      <formula>AND(D31&lt;&gt;"", ISBLANK(G31))</formula>
    </cfRule>
    <cfRule type="expression" priority="15">
      <formula>ISBLANK(D31)</formula>
    </cfRule>
  </conditionalFormatting>
  <conditionalFormatting sqref="G36 I36">
    <cfRule type="expression" dxfId="148" priority="102">
      <formula>AND(#REF!&lt;&gt;"",G36="")</formula>
    </cfRule>
  </conditionalFormatting>
  <conditionalFormatting sqref="G12:I12">
    <cfRule type="expression" dxfId="147" priority="97">
      <formula>AND(D11&lt;&gt;"",G12="")</formula>
    </cfRule>
  </conditionalFormatting>
  <conditionalFormatting sqref="G13:I14">
    <cfRule type="expression" dxfId="146" priority="79">
      <formula>AND(E13&lt;&gt;"",G13="")</formula>
    </cfRule>
  </conditionalFormatting>
  <conditionalFormatting sqref="G17:I17">
    <cfRule type="expression" dxfId="145" priority="75">
      <formula>AND(D16&lt;&gt;"",G17="")</formula>
    </cfRule>
  </conditionalFormatting>
  <conditionalFormatting sqref="G18:I19">
    <cfRule type="expression" dxfId="144" priority="61">
      <formula>AND(E18&lt;&gt;"",G18="")</formula>
    </cfRule>
  </conditionalFormatting>
  <conditionalFormatting sqref="G22:I22">
    <cfRule type="expression" dxfId="143" priority="57">
      <formula>AND(D21&lt;&gt;"",G22="")</formula>
    </cfRule>
  </conditionalFormatting>
  <conditionalFormatting sqref="G23:I24">
    <cfRule type="expression" dxfId="142" priority="43">
      <formula>AND(E23&lt;&gt;"",G23="")</formula>
    </cfRule>
  </conditionalFormatting>
  <conditionalFormatting sqref="G27:I27">
    <cfRule type="expression" dxfId="141" priority="39">
      <formula>AND(D26&lt;&gt;"",G27="")</formula>
    </cfRule>
  </conditionalFormatting>
  <conditionalFormatting sqref="G28:I29">
    <cfRule type="expression" dxfId="140" priority="25">
      <formula>AND(E28&lt;&gt;"",G28="")</formula>
    </cfRule>
  </conditionalFormatting>
  <conditionalFormatting sqref="G32:I32">
    <cfRule type="expression" dxfId="139" priority="21">
      <formula>AND(D31&lt;&gt;"",G32="")</formula>
    </cfRule>
  </conditionalFormatting>
  <conditionalFormatting sqref="G33:I34">
    <cfRule type="expression" dxfId="138" priority="7">
      <formula>AND(E33&lt;&gt;"",G33="")</formula>
    </cfRule>
  </conditionalFormatting>
  <conditionalFormatting sqref="I11">
    <cfRule type="expression" priority="93">
      <formula>ISBLANK(D11)</formula>
    </cfRule>
    <cfRule type="expression" dxfId="137" priority="92">
      <formula>AND(D11&lt;&gt;"", ISBLANK(I11))</formula>
    </cfRule>
    <cfRule type="expression" dxfId="136" priority="91">
      <formula>AND(D11&lt;&gt;"", G11&lt;&gt;"", LEN(G11)&lt;&gt;5)</formula>
    </cfRule>
  </conditionalFormatting>
  <conditionalFormatting sqref="I16">
    <cfRule type="expression" priority="72">
      <formula>ISBLANK(D16)</formula>
    </cfRule>
    <cfRule type="expression" dxfId="135" priority="71">
      <formula>AND(D16&lt;&gt;"", ISBLANK(I16))</formula>
    </cfRule>
    <cfRule type="expression" dxfId="134" priority="70">
      <formula>AND(D16&lt;&gt;"", G16&lt;&gt;"", LEN(G16)&lt;&gt;5)</formula>
    </cfRule>
  </conditionalFormatting>
  <conditionalFormatting sqref="I21">
    <cfRule type="expression" priority="54">
      <formula>ISBLANK(D21)</formula>
    </cfRule>
    <cfRule type="expression" dxfId="133" priority="52">
      <formula>AND(D21&lt;&gt;"", G21&lt;&gt;"", LEN(G21)&lt;&gt;5)</formula>
    </cfRule>
    <cfRule type="expression" dxfId="132" priority="53">
      <formula>AND(D21&lt;&gt;"", ISBLANK(I21))</formula>
    </cfRule>
  </conditionalFormatting>
  <conditionalFormatting sqref="I26">
    <cfRule type="expression" dxfId="131" priority="34">
      <formula>AND(D26&lt;&gt;"", G26&lt;&gt;"", LEN(G26)&lt;&gt;5)</formula>
    </cfRule>
    <cfRule type="expression" dxfId="130" priority="35">
      <formula>AND(D26&lt;&gt;"", ISBLANK(I26))</formula>
    </cfRule>
    <cfRule type="expression" priority="36">
      <formula>ISBLANK(D26)</formula>
    </cfRule>
  </conditionalFormatting>
  <conditionalFormatting sqref="I31">
    <cfRule type="expression" priority="18">
      <formula>ISBLANK(D31)</formula>
    </cfRule>
    <cfRule type="expression" dxfId="129" priority="17">
      <formula>AND(D31&lt;&gt;"", ISBLANK(I31))</formula>
    </cfRule>
    <cfRule type="expression" dxfId="128" priority="16">
      <formula>AND(D31&lt;&gt;"", G31&lt;&gt;"", LEN(G31)&lt;&gt;5)</formula>
    </cfRule>
  </conditionalFormatting>
  <conditionalFormatting sqref="J12">
    <cfRule type="expression" dxfId="127" priority="85">
      <formula>AND(D11&lt;&gt;"", ISBLANK(J12))</formula>
    </cfRule>
    <cfRule type="expression" priority="86">
      <formula>ISBLANK(D11)</formula>
    </cfRule>
  </conditionalFormatting>
  <conditionalFormatting sqref="J13:J14">
    <cfRule type="expression" dxfId="126" priority="78">
      <formula>AND(E13&lt;&gt;"",J13="")</formula>
    </cfRule>
  </conditionalFormatting>
  <conditionalFormatting sqref="J17">
    <cfRule type="expression" dxfId="125" priority="65">
      <formula>AND(D16&lt;&gt;"", ISBLANK(J17))</formula>
    </cfRule>
    <cfRule type="expression" priority="66">
      <formula>ISBLANK(D16)</formula>
    </cfRule>
  </conditionalFormatting>
  <conditionalFormatting sqref="J18:J19">
    <cfRule type="expression" dxfId="124" priority="60">
      <formula>AND(E18&lt;&gt;"",J18="")</formula>
    </cfRule>
  </conditionalFormatting>
  <conditionalFormatting sqref="J22">
    <cfRule type="expression" dxfId="123" priority="47">
      <formula>AND(D21&lt;&gt;"", ISBLANK(J22))</formula>
    </cfRule>
    <cfRule type="expression" priority="48">
      <formula>ISBLANK(D21)</formula>
    </cfRule>
  </conditionalFormatting>
  <conditionalFormatting sqref="J23:J24">
    <cfRule type="expression" dxfId="122" priority="42">
      <formula>AND(E23&lt;&gt;"",J23="")</formula>
    </cfRule>
  </conditionalFormatting>
  <conditionalFormatting sqref="J27">
    <cfRule type="expression" priority="30">
      <formula>ISBLANK(D26)</formula>
    </cfRule>
    <cfRule type="expression" dxfId="121" priority="29">
      <formula>AND(D26&lt;&gt;"", ISBLANK(J27))</formula>
    </cfRule>
  </conditionalFormatting>
  <conditionalFormatting sqref="J28:J29">
    <cfRule type="expression" dxfId="120" priority="24">
      <formula>AND(E28&lt;&gt;"",J28="")</formula>
    </cfRule>
  </conditionalFormatting>
  <conditionalFormatting sqref="J32">
    <cfRule type="expression" priority="12">
      <formula>ISBLANK(D31)</formula>
    </cfRule>
    <cfRule type="expression" dxfId="119" priority="11">
      <formula>AND(D31&lt;&gt;"", ISBLANK(J32))</formula>
    </cfRule>
  </conditionalFormatting>
  <conditionalFormatting sqref="J33:J34">
    <cfRule type="expression" dxfId="118" priority="6">
      <formula>AND(E33&lt;&gt;"",J33="")</formula>
    </cfRule>
  </conditionalFormatting>
  <conditionalFormatting sqref="J36:K36">
    <cfRule type="expression" dxfId="117" priority="98">
      <formula>AND(#REF!&lt;&gt;"", ISBLANK(J36))</formula>
    </cfRule>
    <cfRule type="expression" priority="99">
      <formula>ISBLANK(#REF!)</formula>
    </cfRule>
  </conditionalFormatting>
  <conditionalFormatting sqref="K12">
    <cfRule type="expression" dxfId="116" priority="76">
      <formula>$K$12&lt;SUM($K$13:$K$14)</formula>
    </cfRule>
    <cfRule type="expression" dxfId="115" priority="95">
      <formula>AND(D11&lt;&gt;"", ISBLANK(K12))</formula>
    </cfRule>
    <cfRule type="expression" priority="96">
      <formula>ISBLANK(D11)</formula>
    </cfRule>
  </conditionalFormatting>
  <conditionalFormatting sqref="K13:K14">
    <cfRule type="expression" dxfId="114" priority="77">
      <formula>AND(E13&lt;&gt;"",K13="")</formula>
    </cfRule>
  </conditionalFormatting>
  <conditionalFormatting sqref="K17">
    <cfRule type="expression" dxfId="113" priority="58">
      <formula>$K$12&lt;SUM($K$13:$K$14)</formula>
    </cfRule>
    <cfRule type="expression" dxfId="112" priority="73">
      <formula>AND(D16&lt;&gt;"", ISBLANK(K17))</formula>
    </cfRule>
    <cfRule type="expression" priority="74">
      <formula>ISBLANK(D16)</formula>
    </cfRule>
  </conditionalFormatting>
  <conditionalFormatting sqref="K18:K19">
    <cfRule type="expression" dxfId="111" priority="59">
      <formula>AND(E18&lt;&gt;"",K18="")</formula>
    </cfRule>
  </conditionalFormatting>
  <conditionalFormatting sqref="K22">
    <cfRule type="expression" dxfId="110" priority="40">
      <formula>$K$12&lt;SUM($K$13:$K$14)</formula>
    </cfRule>
    <cfRule type="expression" dxfId="109" priority="55">
      <formula>AND(D21&lt;&gt;"", ISBLANK(K22))</formula>
    </cfRule>
    <cfRule type="expression" priority="56">
      <formula>ISBLANK(D21)</formula>
    </cfRule>
  </conditionalFormatting>
  <conditionalFormatting sqref="K23:K24">
    <cfRule type="expression" dxfId="108" priority="41">
      <formula>AND(E23&lt;&gt;"",K23="")</formula>
    </cfRule>
  </conditionalFormatting>
  <conditionalFormatting sqref="K27">
    <cfRule type="expression" priority="38">
      <formula>ISBLANK(D26)</formula>
    </cfRule>
    <cfRule type="expression" dxfId="107" priority="37">
      <formula>AND(D26&lt;&gt;"", ISBLANK(K27))</formula>
    </cfRule>
    <cfRule type="expression" dxfId="106" priority="22">
      <formula>$K$12&lt;SUM($K$13:$K$14)</formula>
    </cfRule>
  </conditionalFormatting>
  <conditionalFormatting sqref="K28:K29">
    <cfRule type="expression" dxfId="105" priority="23">
      <formula>AND(E28&lt;&gt;"",K28="")</formula>
    </cfRule>
  </conditionalFormatting>
  <conditionalFormatting sqref="K32">
    <cfRule type="expression" dxfId="104" priority="4">
      <formula>$K$12&lt;SUM($K$13:$K$14)</formula>
    </cfRule>
    <cfRule type="expression" dxfId="103" priority="19">
      <formula>AND(D31&lt;&gt;"", ISBLANK(K32))</formula>
    </cfRule>
    <cfRule type="expression" priority="20">
      <formula>ISBLANK(D31)</formula>
    </cfRule>
  </conditionalFormatting>
  <conditionalFormatting sqref="K33:K34">
    <cfRule type="expression" dxfId="102" priority="5">
      <formula>AND(E33&lt;&gt;"",K33="")</formula>
    </cfRule>
  </conditionalFormatting>
  <conditionalFormatting sqref="P1:S1">
    <cfRule type="containsBlanks" dxfId="101" priority="1">
      <formula>LEN(TRIM(P1))=0</formula>
    </cfRule>
  </conditionalFormatting>
  <conditionalFormatting sqref="P2:S2">
    <cfRule type="expression" dxfId="100" priority="84">
      <formula>P2=""</formula>
    </cfRule>
  </conditionalFormatting>
  <conditionalFormatting sqref="P3:S3">
    <cfRule type="containsBlanks" dxfId="99" priority="87">
      <formula>LEN(TRIM(P3))=0</formula>
    </cfRule>
    <cfRule type="expression" dxfId="98" priority="103">
      <formula>AND($Q$3&lt;&gt;"",LEN($Q$3)&lt;&gt;10)</formula>
    </cfRule>
  </conditionalFormatting>
  <dataValidations count="6">
    <dataValidation type="list" allowBlank="1" showInputMessage="1" showErrorMessage="1" sqref="P2" xr:uid="{B39C6E52-1730-4DD7-BE47-BA997BC3A5F1}">
      <formula1>#REF!</formula1>
    </dataValidation>
    <dataValidation type="list" allowBlank="1" showInputMessage="1" showErrorMessage="1" sqref="E13:E14" xr:uid="{3262CDFE-0D42-45ED-94D6-29F6A3C36813}">
      <formula1>"パソコン,タブレット"</formula1>
    </dataValidation>
    <dataValidation type="list" allowBlank="1" showInputMessage="1" showErrorMessage="1" sqref="E36" xr:uid="{8B0156C2-AF37-488E-9312-A45F2C769E86}">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食事・栄養管理支援,⑭認知症生活支援・認知症ケア支援,⑮その他都道府県が認めたもの"</formula1>
    </dataValidation>
    <dataValidation imeMode="disabled" allowBlank="1" showInputMessage="1" showErrorMessage="1" sqref="K12 K14:K15 K27 K22 K17 K29:K30 K24:K25 K19:K20 K34:K36 K32" xr:uid="{69B217C2-E25C-414A-AC08-B4C014F485BC}"/>
    <dataValidation type="list" allowBlank="1" showInputMessage="1" showErrorMessage="1" sqref="E18:E19 E23:E24 E28:E29 E33:E34" xr:uid="{2EC04918-B3A1-402E-8BB8-A50C49B4DC93}">
      <formula1>"パソコン,タブレット,Wi-Fi環境整備"</formula1>
    </dataValidation>
    <dataValidation type="list" allowBlank="1" showInputMessage="1" showErrorMessage="1" sqref="D11:E12 D16:E17 D21:E22 D26:E27 D31:E32" xr:uid="{8415E6CD-5EC1-4EC0-945D-DE4C646F5BD0}">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介護業務支援,⑭機能訓練支援,⑮食事・栄養管理支援,⑯認知症生活支援・認知症ケア支援,⑰その他都道府県が認めたもの"</formula1>
    </dataValidation>
  </dataValidations>
  <pageMargins left="0.70866141732283472" right="0.70866141732283472" top="0.74803149606299213" bottom="0.74803149606299213" header="0.31496062992125984" footer="0.31496062992125984"/>
  <pageSetup paperSize="8" scale="56"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5DBC457-8FC1-42A1-8908-3F74DF446EE5}">
          <x14:formula1>
            <xm:f>ここは触らない!$C$2:$C$41</xm:f>
          </x14:formula1>
          <xm:sqref>Q2:R2</xm:sqref>
        </x14:dataValidation>
        <x14:dataValidation type="list" allowBlank="1" showInputMessage="1" showErrorMessage="1" xr:uid="{56E5CB3C-065F-4ACF-B055-9670EE7271DE}">
          <x14:formula1>
            <xm:f>ここは触らない!$C$2:$C$67</xm:f>
          </x14:formula1>
          <xm:sqref>S2:U2</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56C14-D178-416F-AA6B-2A4B093EAB98}">
  <sheetPr codeName="Sheet14">
    <tabColor theme="8"/>
    <pageSetUpPr fitToPage="1"/>
  </sheetPr>
  <dimension ref="C1:X65"/>
  <sheetViews>
    <sheetView view="pageBreakPreview" zoomScale="80" zoomScaleNormal="80" zoomScaleSheetLayoutView="80" workbookViewId="0">
      <selection activeCell="S11" sqref="S11:S20"/>
    </sheetView>
  </sheetViews>
  <sheetFormatPr defaultColWidth="8.75" defaultRowHeight="14.25"/>
  <cols>
    <col min="1" max="1" width="2.75" style="185" customWidth="1"/>
    <col min="2" max="2" width="4.5" style="185" customWidth="1"/>
    <col min="3" max="4" width="15.875" style="185" customWidth="1"/>
    <col min="5" max="5" width="27.25" style="185" customWidth="1"/>
    <col min="6" max="6" width="8.625" style="185" customWidth="1"/>
    <col min="7" max="7" width="6.625" style="185" customWidth="1"/>
    <col min="8" max="8" width="3.125" style="185" customWidth="1"/>
    <col min="9" max="9" width="6.625" style="185" customWidth="1"/>
    <col min="10" max="10" width="17.375" style="185" customWidth="1"/>
    <col min="11" max="12" width="8.625" style="185" customWidth="1"/>
    <col min="13" max="13" width="17.125" style="185" customWidth="1"/>
    <col min="14" max="14" width="12.625" style="185" customWidth="1"/>
    <col min="15" max="15" width="18.125" style="185" customWidth="1"/>
    <col min="16" max="16" width="17.125" style="185" customWidth="1"/>
    <col min="17" max="17" width="18.75" style="185" customWidth="1"/>
    <col min="18" max="18" width="13.375" style="185" hidden="1" customWidth="1"/>
    <col min="19" max="19" width="18.375" style="185" customWidth="1"/>
    <col min="20" max="21" width="13.375" style="185" customWidth="1"/>
    <col min="22" max="22" width="4.75" style="185" customWidth="1"/>
    <col min="23" max="23" width="8.75" style="185"/>
    <col min="24" max="25" width="8.75" style="185" customWidth="1"/>
    <col min="26" max="16384" width="8.75" style="185"/>
  </cols>
  <sheetData>
    <row r="1" spans="3:24" ht="26.25" customHeight="1">
      <c r="C1" s="224" t="s">
        <v>278</v>
      </c>
      <c r="D1" s="224"/>
      <c r="E1" s="225"/>
      <c r="F1" s="501" t="s">
        <v>219</v>
      </c>
      <c r="G1" s="501"/>
      <c r="H1" s="501"/>
      <c r="I1" s="501"/>
      <c r="J1" s="501"/>
      <c r="P1" s="339" t="s">
        <v>476</v>
      </c>
      <c r="Q1" s="339"/>
      <c r="R1" s="226"/>
      <c r="S1" s="339"/>
      <c r="T1" s="339"/>
      <c r="U1" s="339"/>
    </row>
    <row r="2" spans="3:24" ht="26.25" customHeight="1">
      <c r="E2" s="186"/>
      <c r="F2" s="186"/>
      <c r="G2" s="186"/>
      <c r="H2" s="186"/>
      <c r="I2" s="186"/>
      <c r="P2" s="339" t="s">
        <v>84</v>
      </c>
      <c r="Q2" s="339"/>
      <c r="R2" s="226"/>
      <c r="S2" s="452"/>
      <c r="T2" s="453"/>
      <c r="U2" s="454"/>
    </row>
    <row r="3" spans="3:24" ht="26.25" customHeight="1">
      <c r="E3" s="186"/>
      <c r="F3" s="186"/>
      <c r="G3" s="186"/>
      <c r="H3" s="186"/>
      <c r="I3" s="186"/>
      <c r="P3" s="339" t="s">
        <v>75</v>
      </c>
      <c r="Q3" s="339"/>
      <c r="R3" s="227"/>
      <c r="S3" s="455"/>
      <c r="T3" s="455"/>
      <c r="U3" s="455"/>
    </row>
    <row r="4" spans="3:24" ht="27" customHeight="1">
      <c r="C4" s="456" t="s">
        <v>277</v>
      </c>
      <c r="D4" s="456"/>
      <c r="E4" s="456"/>
      <c r="F4" s="456"/>
      <c r="G4" s="456"/>
      <c r="H4" s="456"/>
      <c r="I4" s="456"/>
      <c r="J4" s="456"/>
      <c r="K4" s="456"/>
      <c r="L4" s="456"/>
      <c r="M4" s="456"/>
      <c r="N4" s="456"/>
      <c r="O4" s="456"/>
      <c r="P4" s="456"/>
      <c r="Q4" s="456"/>
      <c r="R4" s="456"/>
      <c r="S4" s="456"/>
      <c r="T4" s="456"/>
      <c r="U4" s="456"/>
    </row>
    <row r="5" spans="3:24" ht="9" customHeight="1"/>
    <row r="6" spans="3:24" ht="18" customHeight="1">
      <c r="C6" s="185" t="s">
        <v>191</v>
      </c>
    </row>
    <row r="7" spans="3:24" ht="18.75" customHeight="1">
      <c r="C7" s="340" t="s">
        <v>192</v>
      </c>
      <c r="D7" s="341"/>
      <c r="E7" s="342"/>
      <c r="F7" s="290" t="s">
        <v>486</v>
      </c>
      <c r="G7" s="291"/>
      <c r="H7" s="291"/>
      <c r="I7" s="292"/>
      <c r="J7" s="187"/>
      <c r="K7" s="434"/>
      <c r="L7" s="435"/>
      <c r="M7" s="228"/>
      <c r="N7" s="228"/>
      <c r="O7" s="228"/>
      <c r="P7" s="502" t="s">
        <v>221</v>
      </c>
      <c r="Q7" s="498" t="s">
        <v>222</v>
      </c>
      <c r="S7" s="229"/>
      <c r="T7" s="190"/>
      <c r="U7" s="191"/>
    </row>
    <row r="8" spans="3:24" ht="18" customHeight="1">
      <c r="C8" s="343"/>
      <c r="D8" s="344"/>
      <c r="E8" s="345"/>
      <c r="F8" s="329"/>
      <c r="G8" s="330"/>
      <c r="H8" s="330"/>
      <c r="I8" s="331"/>
      <c r="J8" s="193" t="s">
        <v>223</v>
      </c>
      <c r="K8" s="430" t="s">
        <v>195</v>
      </c>
      <c r="L8" s="431"/>
      <c r="M8" s="230"/>
      <c r="N8" s="231" t="s">
        <v>196</v>
      </c>
      <c r="O8" s="194" t="s">
        <v>224</v>
      </c>
      <c r="P8" s="503"/>
      <c r="Q8" s="499"/>
      <c r="S8" s="194" t="s">
        <v>225</v>
      </c>
      <c r="T8" s="430" t="s">
        <v>198</v>
      </c>
      <c r="U8" s="431"/>
    </row>
    <row r="9" spans="3:24" ht="18" customHeight="1">
      <c r="C9" s="343"/>
      <c r="D9" s="344"/>
      <c r="E9" s="345"/>
      <c r="F9" s="329"/>
      <c r="G9" s="330"/>
      <c r="H9" s="330"/>
      <c r="I9" s="331"/>
      <c r="J9" s="193"/>
      <c r="K9" s="430" t="s">
        <v>508</v>
      </c>
      <c r="L9" s="431"/>
      <c r="M9" s="230"/>
      <c r="N9" s="231"/>
      <c r="O9" s="194"/>
      <c r="P9" s="503"/>
      <c r="Q9" s="499"/>
      <c r="S9" s="231"/>
      <c r="T9" s="351" t="s">
        <v>226</v>
      </c>
      <c r="U9" s="352"/>
    </row>
    <row r="10" spans="3:24">
      <c r="C10" s="346"/>
      <c r="D10" s="347"/>
      <c r="E10" s="348"/>
      <c r="F10" s="293"/>
      <c r="G10" s="294"/>
      <c r="H10" s="294"/>
      <c r="I10" s="295"/>
      <c r="J10" s="197" t="s">
        <v>201</v>
      </c>
      <c r="K10" s="432" t="s">
        <v>202</v>
      </c>
      <c r="L10" s="433"/>
      <c r="M10" s="199" t="s">
        <v>505</v>
      </c>
      <c r="N10" s="199" t="s">
        <v>203</v>
      </c>
      <c r="O10" s="199" t="s">
        <v>204</v>
      </c>
      <c r="P10" s="199"/>
      <c r="Q10" s="199" t="s">
        <v>227</v>
      </c>
      <c r="S10" s="199" t="s">
        <v>205</v>
      </c>
      <c r="T10" s="232"/>
      <c r="U10" s="233" t="s">
        <v>228</v>
      </c>
    </row>
    <row r="11" spans="3:24" ht="18.75" customHeight="1">
      <c r="C11" s="290" t="s">
        <v>229</v>
      </c>
      <c r="D11" s="508" t="s">
        <v>230</v>
      </c>
      <c r="E11" s="509"/>
      <c r="F11" s="135" t="s">
        <v>209</v>
      </c>
      <c r="G11" s="67"/>
      <c r="H11" s="136" t="s">
        <v>210</v>
      </c>
      <c r="I11" s="82"/>
      <c r="J11" s="504"/>
      <c r="K11" s="469"/>
      <c r="L11" s="470"/>
      <c r="M11" s="467">
        <f>K11*4/5</f>
        <v>0</v>
      </c>
      <c r="N11" s="506"/>
      <c r="O11" s="480"/>
      <c r="P11" s="491"/>
      <c r="Q11" s="467">
        <f>ROUNDDOWN(SUM(
  IF(ISNUMBER(O13),O13,0),
  IF(ISNUMBER(O15), O15, 0),
  IF(ISNUMBER(O20), O20, 0),
),-3)</f>
        <v>0</v>
      </c>
      <c r="R11" s="234"/>
      <c r="S11" s="489" t="e">
        <f>IF(D12="","",IF(LEFT(D12,2)="1～",1000000,IF(LEFT(D12,2)="11",1500000,IF(LEFT(D12,2)="21",2000000,2500000)))+IF(AND(RIGHT(P11,1)="）",RIGHT(S2,1)=" "),50000,0))+IF(AND(D12&lt;&gt;"",E14&lt;&gt;""),150000)</f>
        <v>#VALUE!</v>
      </c>
      <c r="T11" s="512" t="e">
        <f>MIN(Q11,S11)</f>
        <v>#VALUE!</v>
      </c>
      <c r="U11" s="513"/>
    </row>
    <row r="12" spans="3:24" ht="60" customHeight="1">
      <c r="C12" s="329"/>
      <c r="D12" s="294"/>
      <c r="E12" s="295"/>
      <c r="F12" s="235" t="s">
        <v>213</v>
      </c>
      <c r="G12" s="330"/>
      <c r="H12" s="330"/>
      <c r="I12" s="331"/>
      <c r="J12" s="505"/>
      <c r="K12" s="471"/>
      <c r="L12" s="472"/>
      <c r="M12" s="468"/>
      <c r="N12" s="507"/>
      <c r="O12" s="481"/>
      <c r="P12" s="492"/>
      <c r="Q12" s="468"/>
      <c r="R12" s="234"/>
      <c r="S12" s="490"/>
      <c r="T12" s="334"/>
      <c r="U12" s="335"/>
      <c r="X12" s="216" t="s">
        <v>231</v>
      </c>
    </row>
    <row r="13" spans="3:24" ht="18.75" customHeight="1">
      <c r="C13" s="329"/>
      <c r="D13" s="137"/>
      <c r="E13" s="92" t="s">
        <v>232</v>
      </c>
      <c r="F13" s="510" t="s">
        <v>509</v>
      </c>
      <c r="G13" s="291"/>
      <c r="H13" s="291"/>
      <c r="I13" s="292"/>
      <c r="J13" s="484"/>
      <c r="K13" s="469"/>
      <c r="L13" s="470"/>
      <c r="M13" s="467" t="str">
        <f>IF(K13=0,"",K13*4/5)</f>
        <v/>
      </c>
      <c r="N13" s="473"/>
      <c r="O13" s="482" t="str">
        <f>IF(E14="","",MIN(M13,N13))</f>
        <v/>
      </c>
      <c r="P13" s="492"/>
      <c r="Q13" s="468"/>
      <c r="R13" s="234"/>
      <c r="S13" s="490"/>
      <c r="T13" s="334"/>
      <c r="U13" s="335"/>
      <c r="X13" s="216"/>
    </row>
    <row r="14" spans="3:24" ht="78.75" customHeight="1">
      <c r="C14" s="329"/>
      <c r="D14" s="320" t="s">
        <v>233</v>
      </c>
      <c r="E14" s="138"/>
      <c r="F14" s="511"/>
      <c r="G14" s="294"/>
      <c r="H14" s="294"/>
      <c r="I14" s="295"/>
      <c r="J14" s="485"/>
      <c r="K14" s="475"/>
      <c r="L14" s="476"/>
      <c r="M14" s="477"/>
      <c r="N14" s="474"/>
      <c r="O14" s="483"/>
      <c r="P14" s="492"/>
      <c r="Q14" s="468"/>
      <c r="R14" s="234"/>
      <c r="S14" s="490"/>
      <c r="T14" s="334"/>
      <c r="U14" s="335"/>
      <c r="X14" s="216"/>
    </row>
    <row r="15" spans="3:24" ht="78.75" customHeight="1">
      <c r="C15" s="329"/>
      <c r="D15" s="320"/>
      <c r="E15" s="138"/>
      <c r="F15" s="283" t="s">
        <v>509</v>
      </c>
      <c r="G15" s="478"/>
      <c r="H15" s="478"/>
      <c r="I15" s="479"/>
      <c r="J15" s="83"/>
      <c r="K15" s="496"/>
      <c r="L15" s="497"/>
      <c r="M15" s="284" t="str">
        <f>IF(K15=0,"",K15*4/5)</f>
        <v/>
      </c>
      <c r="N15" s="237"/>
      <c r="O15" s="246" t="str">
        <f>IF(E15="","",MIN(M15,N15))</f>
        <v/>
      </c>
      <c r="P15" s="492"/>
      <c r="Q15" s="468"/>
      <c r="R15" s="234"/>
      <c r="S15" s="490"/>
      <c r="T15" s="334"/>
      <c r="U15" s="335"/>
      <c r="X15" s="216"/>
    </row>
    <row r="16" spans="3:24" ht="78.75" customHeight="1">
      <c r="C16" s="329"/>
      <c r="D16" s="320"/>
      <c r="E16" s="138"/>
      <c r="F16" s="283" t="s">
        <v>509</v>
      </c>
      <c r="G16" s="478"/>
      <c r="H16" s="478"/>
      <c r="I16" s="479"/>
      <c r="J16" s="83"/>
      <c r="K16" s="496"/>
      <c r="L16" s="497"/>
      <c r="M16" s="284" t="str">
        <f>IF(K16=0,"",K16*4/5)</f>
        <v/>
      </c>
      <c r="N16" s="237"/>
      <c r="O16" s="246" t="str">
        <f>IF(L16="","",IF(L16-H16&lt;0,L16-H16,0))</f>
        <v/>
      </c>
      <c r="P16" s="492"/>
      <c r="Q16" s="468"/>
      <c r="R16" s="234"/>
      <c r="S16" s="490"/>
      <c r="T16" s="334"/>
      <c r="U16" s="335"/>
      <c r="X16" s="216"/>
    </row>
    <row r="17" spans="3:24" ht="78.75" customHeight="1">
      <c r="C17" s="329"/>
      <c r="D17" s="320"/>
      <c r="E17" s="138"/>
      <c r="F17" s="283" t="s">
        <v>509</v>
      </c>
      <c r="G17" s="478"/>
      <c r="H17" s="478"/>
      <c r="I17" s="479"/>
      <c r="J17" s="83"/>
      <c r="K17" s="496"/>
      <c r="L17" s="497"/>
      <c r="M17" s="284" t="str">
        <f>IF(K17=0,"",K17*4/5)</f>
        <v/>
      </c>
      <c r="N17" s="237"/>
      <c r="O17" s="246" t="str">
        <f>IF(L17="","",IF(L17-H17&lt;0,L17-H17,0))</f>
        <v/>
      </c>
      <c r="P17" s="492"/>
      <c r="Q17" s="468"/>
      <c r="R17" s="234"/>
      <c r="S17" s="490"/>
      <c r="T17" s="334"/>
      <c r="U17" s="335"/>
      <c r="X17" s="216"/>
    </row>
    <row r="18" spans="3:24" ht="78.75" customHeight="1">
      <c r="C18" s="329"/>
      <c r="D18" s="320"/>
      <c r="E18" s="138"/>
      <c r="F18" s="283" t="s">
        <v>509</v>
      </c>
      <c r="G18" s="478"/>
      <c r="H18" s="478"/>
      <c r="I18" s="479"/>
      <c r="J18" s="83"/>
      <c r="K18" s="496"/>
      <c r="L18" s="497"/>
      <c r="M18" s="284" t="str">
        <f>IF(K18=0,"",K18*4/5)</f>
        <v/>
      </c>
      <c r="N18" s="237"/>
      <c r="O18" s="246" t="str">
        <f>IF(L18="","",IF(L18-H18&lt;0,L18-H18,0))</f>
        <v/>
      </c>
      <c r="P18" s="492"/>
      <c r="Q18" s="468"/>
      <c r="R18" s="234"/>
      <c r="S18" s="490"/>
      <c r="T18" s="334"/>
      <c r="U18" s="335"/>
      <c r="X18" s="216"/>
    </row>
    <row r="19" spans="3:24" ht="78.75" customHeight="1">
      <c r="C19" s="329"/>
      <c r="D19" s="451"/>
      <c r="E19" s="138"/>
      <c r="F19" s="283" t="s">
        <v>509</v>
      </c>
      <c r="G19" s="478"/>
      <c r="H19" s="478"/>
      <c r="I19" s="479"/>
      <c r="J19" s="83"/>
      <c r="K19" s="496"/>
      <c r="L19" s="497"/>
      <c r="M19" s="284" t="str">
        <f>IF(K19=0,"",K19*4/5)</f>
        <v/>
      </c>
      <c r="N19" s="237"/>
      <c r="O19" s="246" t="str">
        <f>IF(L19="","",IF(L19-H19&lt;0,L19-H19,0))</f>
        <v/>
      </c>
      <c r="P19" s="492"/>
      <c r="Q19" s="468"/>
      <c r="R19" s="234"/>
      <c r="S19" s="490"/>
      <c r="T19" s="334"/>
      <c r="U19" s="335"/>
      <c r="X19" s="216"/>
    </row>
    <row r="20" spans="3:24" ht="60" customHeight="1">
      <c r="C20" s="329"/>
      <c r="D20" s="323" t="s">
        <v>234</v>
      </c>
      <c r="E20" s="324"/>
      <c r="F20" s="493"/>
      <c r="G20" s="494"/>
      <c r="H20" s="494"/>
      <c r="I20" s="494"/>
      <c r="J20" s="495"/>
      <c r="K20" s="514">
        <f>K11-SUM(K13:L19)</f>
        <v>0</v>
      </c>
      <c r="L20" s="515"/>
      <c r="M20" s="285">
        <f>K20*4/5</f>
        <v>0</v>
      </c>
      <c r="N20" s="238"/>
      <c r="O20" s="247">
        <f>M20</f>
        <v>0</v>
      </c>
      <c r="P20" s="492"/>
      <c r="Q20" s="468"/>
      <c r="R20" s="234"/>
      <c r="S20" s="490"/>
      <c r="T20" s="334"/>
      <c r="U20" s="335"/>
      <c r="X20" s="216"/>
    </row>
    <row r="21" spans="3:24" ht="60" hidden="1" customHeight="1">
      <c r="C21" s="178"/>
      <c r="D21" s="85"/>
      <c r="E21" s="239"/>
      <c r="F21" s="236"/>
      <c r="G21" s="179"/>
      <c r="H21" s="179"/>
      <c r="I21" s="180"/>
      <c r="J21" s="64"/>
      <c r="K21" s="240"/>
      <c r="L21" s="241"/>
      <c r="M21" s="242"/>
      <c r="N21" s="242"/>
      <c r="O21" s="243"/>
      <c r="P21" s="242"/>
      <c r="Q21" s="242"/>
      <c r="S21" s="242"/>
      <c r="T21" s="244"/>
      <c r="U21" s="245"/>
      <c r="X21" s="216"/>
    </row>
    <row r="22" spans="3:24" ht="60" hidden="1" customHeight="1">
      <c r="C22" s="178"/>
      <c r="D22" s="85"/>
      <c r="E22" s="222"/>
      <c r="F22" s="236"/>
      <c r="G22" s="179"/>
      <c r="H22" s="179"/>
      <c r="I22" s="180"/>
      <c r="J22" s="64"/>
      <c r="K22" s="240"/>
      <c r="L22" s="241"/>
      <c r="M22" s="242"/>
      <c r="N22" s="242"/>
      <c r="O22" s="243"/>
      <c r="P22" s="242"/>
      <c r="Q22" s="242"/>
      <c r="S22" s="242"/>
      <c r="T22" s="244"/>
      <c r="U22" s="245"/>
      <c r="X22" s="216"/>
    </row>
    <row r="23" spans="3:24" ht="60" hidden="1" customHeight="1">
      <c r="C23" s="178"/>
      <c r="D23" s="85"/>
      <c r="E23" s="222"/>
      <c r="F23" s="236"/>
      <c r="G23" s="179"/>
      <c r="H23" s="179"/>
      <c r="I23" s="180"/>
      <c r="J23" s="64"/>
      <c r="K23" s="240"/>
      <c r="L23" s="241"/>
      <c r="M23" s="242"/>
      <c r="N23" s="242"/>
      <c r="O23" s="243"/>
      <c r="P23" s="242"/>
      <c r="Q23" s="242"/>
      <c r="S23" s="242"/>
      <c r="T23" s="244"/>
      <c r="U23" s="245"/>
      <c r="X23" s="216"/>
    </row>
    <row r="24" spans="3:24" ht="60" hidden="1" customHeight="1">
      <c r="C24" s="178"/>
      <c r="D24" s="85"/>
      <c r="E24" s="222"/>
      <c r="F24" s="236"/>
      <c r="G24" s="179"/>
      <c r="H24" s="179"/>
      <c r="I24" s="180"/>
      <c r="J24" s="64"/>
      <c r="K24" s="240"/>
      <c r="L24" s="241"/>
      <c r="M24" s="242"/>
      <c r="N24" s="242"/>
      <c r="O24" s="243"/>
      <c r="P24" s="242"/>
      <c r="Q24" s="242"/>
      <c r="S24" s="242"/>
      <c r="T24" s="244"/>
      <c r="U24" s="245"/>
      <c r="X24" s="216"/>
    </row>
    <row r="25" spans="3:24" ht="60" hidden="1" customHeight="1">
      <c r="C25" s="178"/>
      <c r="D25" s="85"/>
      <c r="E25" s="222"/>
      <c r="F25" s="236"/>
      <c r="G25" s="179"/>
      <c r="H25" s="179"/>
      <c r="I25" s="180"/>
      <c r="J25" s="64"/>
      <c r="K25" s="240"/>
      <c r="L25" s="241"/>
      <c r="M25" s="242"/>
      <c r="N25" s="242"/>
      <c r="O25" s="243"/>
      <c r="P25" s="242"/>
      <c r="Q25" s="242"/>
      <c r="S25" s="242"/>
      <c r="T25" s="244"/>
      <c r="U25" s="245"/>
      <c r="X25" s="216"/>
    </row>
    <row r="26" spans="3:24" ht="60" hidden="1" customHeight="1">
      <c r="C26" s="178"/>
      <c r="D26" s="85"/>
      <c r="E26" s="222"/>
      <c r="F26" s="236"/>
      <c r="G26" s="179"/>
      <c r="H26" s="179"/>
      <c r="I26" s="180"/>
      <c r="J26" s="64"/>
      <c r="K26" s="240"/>
      <c r="L26" s="241"/>
      <c r="M26" s="242"/>
      <c r="N26" s="242"/>
      <c r="O26" s="243"/>
      <c r="P26" s="242"/>
      <c r="Q26" s="242"/>
      <c r="S26" s="242"/>
      <c r="T26" s="244"/>
      <c r="U26" s="245"/>
      <c r="X26" s="216"/>
    </row>
    <row r="27" spans="3:24" ht="60" hidden="1" customHeight="1">
      <c r="C27" s="178"/>
      <c r="D27" s="85"/>
      <c r="E27" s="222"/>
      <c r="F27" s="236"/>
      <c r="G27" s="179"/>
      <c r="H27" s="179"/>
      <c r="I27" s="180"/>
      <c r="J27" s="64"/>
      <c r="K27" s="240"/>
      <c r="L27" s="241"/>
      <c r="M27" s="242"/>
      <c r="N27" s="242"/>
      <c r="O27" s="243"/>
      <c r="P27" s="242"/>
      <c r="Q27" s="242"/>
      <c r="S27" s="242"/>
      <c r="T27" s="244"/>
      <c r="U27" s="245"/>
      <c r="X27" s="216"/>
    </row>
    <row r="28" spans="3:24" ht="60" hidden="1" customHeight="1">
      <c r="C28" s="178"/>
      <c r="D28" s="85"/>
      <c r="E28" s="222"/>
      <c r="F28" s="236"/>
      <c r="G28" s="179"/>
      <c r="H28" s="179"/>
      <c r="I28" s="180"/>
      <c r="J28" s="64"/>
      <c r="K28" s="240"/>
      <c r="L28" s="241"/>
      <c r="M28" s="242"/>
      <c r="N28" s="242"/>
      <c r="O28" s="243"/>
      <c r="P28" s="242"/>
      <c r="Q28" s="242"/>
      <c r="S28" s="242"/>
      <c r="T28" s="244"/>
      <c r="U28" s="245"/>
      <c r="X28" s="216"/>
    </row>
    <row r="29" spans="3:24" ht="60" hidden="1" customHeight="1">
      <c r="C29" s="178"/>
      <c r="D29" s="85"/>
      <c r="E29" s="222"/>
      <c r="F29" s="236"/>
      <c r="G29" s="179"/>
      <c r="H29" s="179"/>
      <c r="I29" s="180"/>
      <c r="J29" s="64"/>
      <c r="K29" s="240"/>
      <c r="L29" s="241"/>
      <c r="M29" s="242"/>
      <c r="N29" s="242"/>
      <c r="O29" s="243"/>
      <c r="P29" s="242"/>
      <c r="Q29" s="242"/>
      <c r="S29" s="242"/>
      <c r="T29" s="244"/>
      <c r="U29" s="245"/>
      <c r="X29" s="216"/>
    </row>
    <row r="30" spans="3:24" ht="60" hidden="1" customHeight="1">
      <c r="C30" s="178"/>
      <c r="D30" s="85"/>
      <c r="E30" s="222"/>
      <c r="F30" s="236"/>
      <c r="G30" s="179"/>
      <c r="H30" s="179"/>
      <c r="I30" s="180"/>
      <c r="J30" s="64"/>
      <c r="K30" s="240"/>
      <c r="L30" s="241"/>
      <c r="M30" s="242"/>
      <c r="N30" s="242"/>
      <c r="O30" s="243"/>
      <c r="P30" s="242"/>
      <c r="Q30" s="242"/>
      <c r="S30" s="242"/>
      <c r="T30" s="244"/>
      <c r="U30" s="245"/>
      <c r="X30" s="216"/>
    </row>
    <row r="31" spans="3:24" ht="60" hidden="1" customHeight="1">
      <c r="C31" s="178"/>
      <c r="D31" s="85"/>
      <c r="E31" s="222"/>
      <c r="F31" s="236"/>
      <c r="G31" s="179"/>
      <c r="H31" s="179"/>
      <c r="I31" s="180"/>
      <c r="J31" s="64"/>
      <c r="K31" s="240"/>
      <c r="L31" s="241"/>
      <c r="M31" s="242"/>
      <c r="N31" s="242"/>
      <c r="O31" s="243"/>
      <c r="P31" s="242"/>
      <c r="Q31" s="242"/>
      <c r="S31" s="242"/>
      <c r="T31" s="244"/>
      <c r="U31" s="245"/>
      <c r="X31" s="216"/>
    </row>
    <row r="32" spans="3:24" ht="60" hidden="1" customHeight="1">
      <c r="C32" s="178"/>
      <c r="D32" s="85"/>
      <c r="E32" s="222"/>
      <c r="F32" s="236"/>
      <c r="G32" s="179"/>
      <c r="H32" s="179"/>
      <c r="I32" s="180"/>
      <c r="J32" s="64"/>
      <c r="K32" s="240"/>
      <c r="L32" s="241"/>
      <c r="M32" s="242"/>
      <c r="N32" s="242"/>
      <c r="O32" s="243"/>
      <c r="P32" s="242"/>
      <c r="Q32" s="242"/>
      <c r="S32" s="242"/>
      <c r="T32" s="244"/>
      <c r="U32" s="245"/>
      <c r="X32" s="216"/>
    </row>
    <row r="33" spans="3:24" ht="60" hidden="1" customHeight="1">
      <c r="C33" s="178"/>
      <c r="D33" s="85"/>
      <c r="E33" s="222"/>
      <c r="F33" s="236"/>
      <c r="G33" s="179"/>
      <c r="H33" s="179"/>
      <c r="I33" s="180"/>
      <c r="J33" s="64"/>
      <c r="K33" s="240"/>
      <c r="L33" s="241"/>
      <c r="M33" s="242"/>
      <c r="N33" s="242"/>
      <c r="O33" s="243"/>
      <c r="P33" s="242"/>
      <c r="Q33" s="242"/>
      <c r="S33" s="242"/>
      <c r="T33" s="244"/>
      <c r="U33" s="245"/>
      <c r="X33" s="216"/>
    </row>
    <row r="34" spans="3:24" ht="60" hidden="1" customHeight="1">
      <c r="C34" s="178"/>
      <c r="D34" s="85"/>
      <c r="E34" s="222"/>
      <c r="F34" s="236"/>
      <c r="G34" s="179"/>
      <c r="H34" s="179"/>
      <c r="I34" s="180"/>
      <c r="J34" s="64"/>
      <c r="K34" s="240"/>
      <c r="L34" s="241"/>
      <c r="M34" s="242"/>
      <c r="N34" s="242"/>
      <c r="O34" s="243"/>
      <c r="P34" s="242"/>
      <c r="Q34" s="242"/>
      <c r="S34" s="242"/>
      <c r="T34" s="244"/>
      <c r="U34" s="245"/>
      <c r="X34" s="216"/>
    </row>
    <row r="35" spans="3:24" ht="60" hidden="1" customHeight="1">
      <c r="C35" s="178"/>
      <c r="D35" s="85"/>
      <c r="E35" s="222"/>
      <c r="F35" s="236"/>
      <c r="G35" s="179"/>
      <c r="H35" s="179"/>
      <c r="I35" s="180"/>
      <c r="J35" s="64"/>
      <c r="K35" s="240"/>
      <c r="L35" s="241"/>
      <c r="M35" s="242"/>
      <c r="N35" s="242"/>
      <c r="O35" s="243"/>
      <c r="P35" s="242"/>
      <c r="Q35" s="242"/>
      <c r="S35" s="242"/>
      <c r="T35" s="244"/>
      <c r="U35" s="245"/>
      <c r="X35" s="216"/>
    </row>
    <row r="36" spans="3:24" ht="60" hidden="1" customHeight="1">
      <c r="C36" s="178"/>
      <c r="D36" s="85"/>
      <c r="E36" s="222"/>
      <c r="F36" s="236"/>
      <c r="G36" s="179"/>
      <c r="H36" s="179"/>
      <c r="I36" s="180"/>
      <c r="J36" s="64"/>
      <c r="K36" s="240"/>
      <c r="L36" s="241"/>
      <c r="M36" s="242"/>
      <c r="N36" s="242"/>
      <c r="O36" s="243"/>
      <c r="P36" s="242"/>
      <c r="Q36" s="242"/>
      <c r="S36" s="242"/>
      <c r="T36" s="244"/>
      <c r="U36" s="245"/>
      <c r="X36" s="216"/>
    </row>
    <row r="37" spans="3:24" ht="60" hidden="1" customHeight="1">
      <c r="C37" s="178"/>
      <c r="D37" s="85"/>
      <c r="E37" s="222"/>
      <c r="F37" s="236"/>
      <c r="G37" s="179"/>
      <c r="H37" s="179"/>
      <c r="I37" s="180"/>
      <c r="J37" s="64"/>
      <c r="K37" s="240"/>
      <c r="L37" s="241"/>
      <c r="M37" s="242"/>
      <c r="N37" s="242"/>
      <c r="O37" s="243"/>
      <c r="P37" s="242"/>
      <c r="Q37" s="242"/>
      <c r="S37" s="242"/>
      <c r="T37" s="244"/>
      <c r="U37" s="245"/>
      <c r="X37" s="216"/>
    </row>
    <row r="38" spans="3:24" ht="60" hidden="1" customHeight="1">
      <c r="C38" s="178"/>
      <c r="D38" s="85"/>
      <c r="E38" s="222"/>
      <c r="F38" s="236"/>
      <c r="G38" s="179"/>
      <c r="H38" s="179"/>
      <c r="I38" s="180"/>
      <c r="J38" s="64"/>
      <c r="K38" s="240"/>
      <c r="L38" s="241"/>
      <c r="M38" s="242"/>
      <c r="N38" s="242"/>
      <c r="O38" s="243"/>
      <c r="P38" s="242"/>
      <c r="Q38" s="242"/>
      <c r="S38" s="242"/>
      <c r="T38" s="244"/>
      <c r="U38" s="245"/>
      <c r="X38" s="216"/>
    </row>
    <row r="39" spans="3:24" ht="60" hidden="1" customHeight="1">
      <c r="C39" s="178"/>
      <c r="D39" s="85"/>
      <c r="E39" s="222"/>
      <c r="F39" s="236"/>
      <c r="G39" s="179"/>
      <c r="H39" s="179"/>
      <c r="I39" s="180"/>
      <c r="J39" s="64"/>
      <c r="K39" s="240"/>
      <c r="L39" s="241"/>
      <c r="M39" s="242"/>
      <c r="N39" s="242"/>
      <c r="O39" s="243"/>
      <c r="P39" s="242"/>
      <c r="Q39" s="242"/>
      <c r="S39" s="242"/>
      <c r="T39" s="244"/>
      <c r="U39" s="245"/>
      <c r="X39" s="216"/>
    </row>
    <row r="40" spans="3:24" ht="60" hidden="1" customHeight="1">
      <c r="C40" s="178"/>
      <c r="D40" s="85"/>
      <c r="E40" s="222"/>
      <c r="F40" s="236"/>
      <c r="G40" s="179"/>
      <c r="H40" s="179"/>
      <c r="I40" s="180"/>
      <c r="J40" s="64"/>
      <c r="K40" s="240"/>
      <c r="L40" s="241"/>
      <c r="M40" s="242"/>
      <c r="N40" s="242"/>
      <c r="O40" s="243"/>
      <c r="P40" s="242"/>
      <c r="Q40" s="242"/>
      <c r="S40" s="242"/>
      <c r="T40" s="244"/>
      <c r="U40" s="245"/>
      <c r="X40" s="216"/>
    </row>
    <row r="41" spans="3:24" ht="18" customHeight="1">
      <c r="C41" s="220"/>
      <c r="D41" s="221"/>
      <c r="E41" s="222"/>
      <c r="F41" s="486"/>
      <c r="G41" s="487"/>
      <c r="H41" s="487"/>
      <c r="I41" s="487"/>
      <c r="J41" s="487"/>
      <c r="K41" s="487"/>
      <c r="L41" s="487"/>
      <c r="M41" s="487"/>
      <c r="N41" s="487"/>
      <c r="O41" s="487"/>
      <c r="P41" s="487"/>
      <c r="Q41" s="487"/>
      <c r="R41" s="487"/>
      <c r="S41" s="488"/>
      <c r="T41" s="307" t="s">
        <v>212</v>
      </c>
      <c r="U41" s="308"/>
      <c r="X41" s="216" t="s">
        <v>235</v>
      </c>
    </row>
    <row r="42" spans="3:24" ht="36.75" customHeight="1">
      <c r="C42" s="293" t="s">
        <v>216</v>
      </c>
      <c r="D42" s="294"/>
      <c r="E42" s="295"/>
      <c r="F42" s="427"/>
      <c r="G42" s="428"/>
      <c r="H42" s="428"/>
      <c r="I42" s="428"/>
      <c r="J42" s="428"/>
      <c r="K42" s="428"/>
      <c r="L42" s="428"/>
      <c r="M42" s="428"/>
      <c r="N42" s="428"/>
      <c r="O42" s="428"/>
      <c r="P42" s="428"/>
      <c r="Q42" s="428"/>
      <c r="R42" s="428"/>
      <c r="S42" s="429"/>
      <c r="T42" s="309" t="e">
        <f>T11</f>
        <v>#VALUE!</v>
      </c>
      <c r="U42" s="310"/>
    </row>
    <row r="43" spans="3:24" ht="24.75" customHeight="1">
      <c r="C43" s="423"/>
      <c r="D43" s="423"/>
      <c r="E43" s="423"/>
      <c r="F43" s="423"/>
      <c r="G43" s="423"/>
      <c r="H43" s="423"/>
      <c r="I43" s="423"/>
      <c r="J43" s="423"/>
      <c r="K43" s="423"/>
      <c r="L43" s="423"/>
      <c r="M43" s="423"/>
      <c r="N43" s="423"/>
      <c r="O43" s="423"/>
      <c r="P43" s="423"/>
      <c r="Q43" s="423"/>
      <c r="R43" s="423"/>
      <c r="S43" s="423"/>
      <c r="T43" s="423"/>
      <c r="U43" s="423"/>
    </row>
    <row r="44" spans="3:24">
      <c r="C44" s="185" t="s">
        <v>236</v>
      </c>
    </row>
    <row r="47" spans="3:24">
      <c r="L47" s="185" t="s">
        <v>217</v>
      </c>
    </row>
    <row r="49" s="185" customFormat="1" ht="28.5" customHeight="1"/>
    <row r="50" s="185" customFormat="1" ht="14.25" customHeight="1"/>
    <row r="51" s="185" customFormat="1" ht="14.25" customHeight="1"/>
    <row r="52" s="185" customFormat="1" ht="27" customHeight="1"/>
    <row r="53" s="185" customFormat="1" ht="28.5" customHeight="1"/>
    <row r="54" s="185" customFormat="1" ht="28.5" customHeight="1"/>
    <row r="55" s="185" customFormat="1" ht="28.5" customHeight="1"/>
    <row r="56" s="185" customFormat="1" ht="28.5" customHeight="1"/>
    <row r="57" s="185" customFormat="1" ht="28.5" customHeight="1"/>
    <row r="58" s="185" customFormat="1" ht="42.75" customHeight="1"/>
    <row r="59" s="185" customFormat="1" ht="42.75" customHeight="1"/>
    <row r="60" s="185" customFormat="1" ht="28.5" customHeight="1"/>
    <row r="61" s="185" customFormat="1" ht="28.5" customHeight="1"/>
    <row r="62" s="185" customFormat="1" ht="42.75" customHeight="1"/>
    <row r="63" s="185" customFormat="1" ht="28.5" customHeight="1"/>
    <row r="64" s="185" customFormat="1" ht="28.5" customHeight="1"/>
    <row r="65" s="185" customFormat="1" ht="14.25" customHeight="1"/>
  </sheetData>
  <sheetProtection algorithmName="SHA-512" hashValue="RbBXK18xKrAREIr3+wj3lVbyC3m0H6wB4nx0KTMleElUyh5gVqkenRJOJ/cTUKlkbsqh4FUrz0/AXZTAuMKIRw==" saltValue="T6i2/FdfIw/TF4gm55eU0Q==" spinCount="100000" sheet="1" objects="1" scenarios="1"/>
  <mergeCells count="57">
    <mergeCell ref="F1:J1"/>
    <mergeCell ref="P1:Q1"/>
    <mergeCell ref="S1:U1"/>
    <mergeCell ref="P2:Q2"/>
    <mergeCell ref="S2:U2"/>
    <mergeCell ref="P3:Q3"/>
    <mergeCell ref="S3:U3"/>
    <mergeCell ref="C4:U4"/>
    <mergeCell ref="C7:E10"/>
    <mergeCell ref="F7:I10"/>
    <mergeCell ref="K7:L7"/>
    <mergeCell ref="P7:P9"/>
    <mergeCell ref="Q7:Q9"/>
    <mergeCell ref="K8:L8"/>
    <mergeCell ref="T8:U8"/>
    <mergeCell ref="K9:L9"/>
    <mergeCell ref="T9:U9"/>
    <mergeCell ref="K10:L10"/>
    <mergeCell ref="C11:C20"/>
    <mergeCell ref="D11:E11"/>
    <mergeCell ref="G13:I14"/>
    <mergeCell ref="J13:J14"/>
    <mergeCell ref="N11:N12"/>
    <mergeCell ref="J11:J12"/>
    <mergeCell ref="K11:L12"/>
    <mergeCell ref="K13:L14"/>
    <mergeCell ref="K16:L16"/>
    <mergeCell ref="D12:E12"/>
    <mergeCell ref="G12:I12"/>
    <mergeCell ref="F13:F14"/>
    <mergeCell ref="F41:S42"/>
    <mergeCell ref="C43:U43"/>
    <mergeCell ref="M13:M14"/>
    <mergeCell ref="N13:N14"/>
    <mergeCell ref="O13:O14"/>
    <mergeCell ref="T41:U41"/>
    <mergeCell ref="Q11:Q20"/>
    <mergeCell ref="S11:S20"/>
    <mergeCell ref="C42:E42"/>
    <mergeCell ref="T42:U42"/>
    <mergeCell ref="G17:I17"/>
    <mergeCell ref="K17:L17"/>
    <mergeCell ref="G18:I18"/>
    <mergeCell ref="K18:L18"/>
    <mergeCell ref="G19:I19"/>
    <mergeCell ref="K19:L19"/>
    <mergeCell ref="T11:U20"/>
    <mergeCell ref="M11:M12"/>
    <mergeCell ref="D20:E20"/>
    <mergeCell ref="F20:J20"/>
    <mergeCell ref="K20:L20"/>
    <mergeCell ref="D14:D19"/>
    <mergeCell ref="G15:I15"/>
    <mergeCell ref="K15:L15"/>
    <mergeCell ref="G16:I16"/>
    <mergeCell ref="O11:O12"/>
    <mergeCell ref="P11:P20"/>
  </mergeCells>
  <phoneticPr fontId="1"/>
  <conditionalFormatting sqref="D12">
    <cfRule type="expression" dxfId="97" priority="29">
      <formula>ISBLANK($D$12)</formula>
    </cfRule>
  </conditionalFormatting>
  <conditionalFormatting sqref="G12:I12">
    <cfRule type="expression" dxfId="96" priority="22">
      <formula>ISBLANK($G$12)</formula>
    </cfRule>
  </conditionalFormatting>
  <conditionalFormatting sqref="G13:I14">
    <cfRule type="expression" dxfId="95" priority="19">
      <formula>AND($E$14&lt;&gt;"",$G$13="")</formula>
    </cfRule>
  </conditionalFormatting>
  <conditionalFormatting sqref="G15:I19">
    <cfRule type="expression" dxfId="94" priority="4">
      <formula>AND(E15&lt;&gt;"",G15="")</formula>
    </cfRule>
  </conditionalFormatting>
  <conditionalFormatting sqref="J13:J14">
    <cfRule type="expression" dxfId="93" priority="18">
      <formula>AND(E14&lt;&gt;"",J13="")</formula>
    </cfRule>
  </conditionalFormatting>
  <conditionalFormatting sqref="J15:J19">
    <cfRule type="expression" dxfId="92" priority="3">
      <formula>AND(E15&lt;&gt;"",J15="")</formula>
    </cfRule>
  </conditionalFormatting>
  <conditionalFormatting sqref="K11">
    <cfRule type="expression" dxfId="91" priority="28">
      <formula>K11&lt;SUM(K13:K19)</formula>
    </cfRule>
  </conditionalFormatting>
  <conditionalFormatting sqref="K13:L14">
    <cfRule type="expression" dxfId="90" priority="17">
      <formula>AND(E14&lt;&gt;"",K13="")</formula>
    </cfRule>
  </conditionalFormatting>
  <conditionalFormatting sqref="K15:L19">
    <cfRule type="expression" dxfId="89" priority="2">
      <formula>AND(E15&lt;&gt;"",K15="")</formula>
    </cfRule>
  </conditionalFormatting>
  <conditionalFormatting sqref="L11:L12 K12">
    <cfRule type="expression" dxfId="88" priority="27">
      <formula>K11&lt;SUM(K14:K19)</formula>
    </cfRule>
  </conditionalFormatting>
  <conditionalFormatting sqref="M11:M12">
    <cfRule type="expression" dxfId="87" priority="21">
      <formula>ISBLANK($M$11)</formula>
    </cfRule>
  </conditionalFormatting>
  <conditionalFormatting sqref="P11:Q11">
    <cfRule type="expression" dxfId="86" priority="20">
      <formula>ISBLANK(P11)</formula>
    </cfRule>
  </conditionalFormatting>
  <conditionalFormatting sqref="S1">
    <cfRule type="containsBlanks" dxfId="85" priority="1">
      <formula>LEN(TRIM(S1))=0</formula>
    </cfRule>
  </conditionalFormatting>
  <conditionalFormatting sqref="S2">
    <cfRule type="expression" dxfId="84" priority="25">
      <formula>ISBLANK($S$2)</formula>
    </cfRule>
  </conditionalFormatting>
  <conditionalFormatting sqref="S3">
    <cfRule type="containsBlanks" dxfId="83" priority="23">
      <formula>LEN(TRIM(S3))=0</formula>
    </cfRule>
    <cfRule type="expression" dxfId="82" priority="26">
      <formula>AND($S$3&lt;&gt;"",LEN($S$3)&lt;&gt;10)</formula>
    </cfRule>
  </conditionalFormatting>
  <dataValidations count="5">
    <dataValidation imeMode="disabled" allowBlank="1" showInputMessage="1" showErrorMessage="1" sqref="J13 J21:J40 J15:J19" xr:uid="{7FF0CBEC-1740-468C-98B8-971EC0934426}"/>
    <dataValidation type="list" allowBlank="1" showInputMessage="1" showErrorMessage="1" sqref="D12" xr:uid="{DEB0E3EA-4D68-418C-BF93-8511629E92FA}">
      <formula1>"1～10名,11名～20名,21名～30名,31名～,職員数に応じた使用権ではない"</formula1>
    </dataValidation>
    <dataValidation type="list" allowBlank="1" showInputMessage="1" showErrorMessage="1" sqref="E21:E40" xr:uid="{98A978CE-35FD-442D-809E-4D0C832E7AC2}">
      <formula1>"1～10名,11名～20名,21名～30名,31名～,職員数により合計金額が変動"</formula1>
    </dataValidation>
    <dataValidation type="list" allowBlank="1" showInputMessage="1" showErrorMessage="1" sqref="E14:E19" xr:uid="{A2C758CA-F42C-4342-B187-D885AED14101}">
      <formula1>"パソコン,タブレット,Wi-Fi環境整備"</formula1>
    </dataValidation>
    <dataValidation type="list" allowBlank="1" showInputMessage="1" showErrorMessage="1" sqref="P11:P20" xr:uid="{5A0F7636-E55B-4AB8-BA9B-9179DBEE44A6}">
      <formula1>"５事業所以上とデータ連携を実施（今年度中の予定を含む）,５事業所以上とデータ連携を実施しない"</formula1>
    </dataValidation>
  </dataValidations>
  <pageMargins left="0.70866141732283472" right="0.70866141732283472" top="0.74803149606299213" bottom="0.74803149606299213" header="0.31496062992125984" footer="0.31496062992125984"/>
  <pageSetup paperSize="9" scale="47"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5AE599-3800-416D-B7DB-1D6EA524B784}">
          <x14:formula1>
            <xm:f>ここは触らない!$C$2:$C$67</xm:f>
          </x14:formula1>
          <xm:sqref>S2:U2</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96D4-D846-4BB8-A340-28973762D5CE}">
  <sheetPr codeName="Sheet15">
    <tabColor theme="9"/>
    <pageSetUpPr fitToPage="1"/>
  </sheetPr>
  <dimension ref="C1:AC44"/>
  <sheetViews>
    <sheetView view="pageBreakPreview" zoomScale="80" zoomScaleNormal="100" zoomScaleSheetLayoutView="80" workbookViewId="0">
      <selection activeCell="S11" sqref="S11:S38"/>
    </sheetView>
  </sheetViews>
  <sheetFormatPr defaultColWidth="8.75" defaultRowHeight="14.25"/>
  <cols>
    <col min="1" max="1" width="2.625" style="185" customWidth="1"/>
    <col min="2" max="2" width="3.5" style="185" customWidth="1"/>
    <col min="3" max="3" width="10.25" style="185" customWidth="1"/>
    <col min="4" max="4" width="12.5" style="185" customWidth="1"/>
    <col min="5" max="5" width="26.125" style="185" customWidth="1"/>
    <col min="6" max="6" width="8.625" style="185" customWidth="1"/>
    <col min="7" max="7" width="7.625" style="185" customWidth="1"/>
    <col min="8" max="8" width="2.625" style="185" customWidth="1"/>
    <col min="9" max="9" width="8.625" style="185" customWidth="1"/>
    <col min="10" max="10" width="12.625" style="185" customWidth="1"/>
    <col min="11" max="11" width="17.375" style="185" customWidth="1"/>
    <col min="12" max="12" width="16.25" style="185" customWidth="1"/>
    <col min="13" max="13" width="13.375" style="185" customWidth="1"/>
    <col min="14" max="14" width="16.5" style="185" customWidth="1"/>
    <col min="15" max="17" width="13.375" style="185" hidden="1" customWidth="1"/>
    <col min="18" max="18" width="17.125" style="185" customWidth="1"/>
    <col min="19" max="19" width="17.625" style="185" customWidth="1"/>
    <col min="20" max="21" width="13.375" style="185" customWidth="1"/>
    <col min="22" max="22" width="4.75" style="185" customWidth="1"/>
    <col min="23" max="26" width="8.75" style="185"/>
    <col min="27" max="27" width="12.5" style="185" bestFit="1" customWidth="1"/>
    <col min="28" max="28" width="8.75" style="185"/>
    <col min="29" max="29" width="13.5" style="185" bestFit="1" customWidth="1"/>
    <col min="30" max="16384" width="8.75" style="185"/>
  </cols>
  <sheetData>
    <row r="1" spans="3:29" ht="26.25" customHeight="1">
      <c r="C1" s="248" t="s">
        <v>279</v>
      </c>
      <c r="D1" s="248"/>
      <c r="E1" s="249"/>
      <c r="F1" s="338" t="s">
        <v>238</v>
      </c>
      <c r="G1" s="338"/>
      <c r="H1" s="338"/>
      <c r="I1" s="338"/>
      <c r="J1" s="338"/>
      <c r="M1" s="185" t="s">
        <v>239</v>
      </c>
      <c r="O1" s="221"/>
      <c r="P1" s="221"/>
      <c r="Q1" s="221"/>
      <c r="R1" s="176" t="s">
        <v>476</v>
      </c>
      <c r="S1" s="339"/>
      <c r="T1" s="339"/>
      <c r="U1" s="339"/>
    </row>
    <row r="2" spans="3:29" ht="26.25" customHeight="1">
      <c r="E2" s="186"/>
      <c r="F2" s="186"/>
      <c r="G2" s="186"/>
      <c r="H2" s="186"/>
      <c r="I2" s="186"/>
      <c r="J2" s="186"/>
      <c r="R2" s="176" t="s">
        <v>84</v>
      </c>
      <c r="S2" s="339"/>
      <c r="T2" s="339"/>
      <c r="U2" s="339"/>
    </row>
    <row r="3" spans="3:29" ht="26.25" customHeight="1">
      <c r="E3" s="186"/>
      <c r="F3" s="186"/>
      <c r="G3" s="186"/>
      <c r="H3" s="186"/>
      <c r="I3" s="186"/>
      <c r="J3" s="186"/>
      <c r="R3" s="176" t="s">
        <v>240</v>
      </c>
      <c r="S3" s="339"/>
      <c r="T3" s="339"/>
      <c r="U3" s="339"/>
    </row>
    <row r="4" spans="3:29" ht="27" customHeight="1">
      <c r="C4" s="355" t="s">
        <v>280</v>
      </c>
      <c r="D4" s="355"/>
      <c r="E4" s="355"/>
      <c r="F4" s="355"/>
      <c r="G4" s="355"/>
      <c r="H4" s="355"/>
      <c r="I4" s="355"/>
      <c r="J4" s="355"/>
      <c r="K4" s="355"/>
      <c r="L4" s="355"/>
      <c r="M4" s="355"/>
      <c r="N4" s="355"/>
      <c r="O4" s="355"/>
      <c r="P4" s="355"/>
      <c r="Q4" s="355"/>
      <c r="R4" s="355"/>
      <c r="S4" s="355"/>
      <c r="T4" s="355"/>
      <c r="U4" s="355"/>
    </row>
    <row r="5" spans="3:29" ht="9" customHeight="1"/>
    <row r="6" spans="3:29" ht="18" customHeight="1">
      <c r="C6" s="185" t="s">
        <v>191</v>
      </c>
    </row>
    <row r="7" spans="3:29" ht="18.75" customHeight="1">
      <c r="C7" s="340" t="s">
        <v>192</v>
      </c>
      <c r="D7" s="341"/>
      <c r="E7" s="342"/>
      <c r="F7" s="290" t="s">
        <v>193</v>
      </c>
      <c r="G7" s="291"/>
      <c r="H7" s="291"/>
      <c r="I7" s="292"/>
      <c r="J7" s="137"/>
      <c r="K7" s="187"/>
      <c r="L7" s="250"/>
      <c r="M7" s="250"/>
      <c r="N7" s="250"/>
      <c r="O7" s="250"/>
      <c r="P7" s="250"/>
      <c r="Q7" s="250"/>
      <c r="R7" s="187"/>
      <c r="S7" s="187"/>
      <c r="T7" s="251"/>
      <c r="U7" s="252"/>
    </row>
    <row r="8" spans="3:29" ht="18" customHeight="1">
      <c r="C8" s="343"/>
      <c r="D8" s="344"/>
      <c r="E8" s="345"/>
      <c r="F8" s="329"/>
      <c r="G8" s="330"/>
      <c r="H8" s="330"/>
      <c r="I8" s="331"/>
      <c r="J8" s="192" t="s">
        <v>194</v>
      </c>
      <c r="K8" s="193" t="s">
        <v>241</v>
      </c>
      <c r="L8" s="193"/>
      <c r="M8" s="193" t="s">
        <v>242</v>
      </c>
      <c r="N8" s="193" t="s">
        <v>243</v>
      </c>
      <c r="O8" s="193"/>
      <c r="P8" s="193"/>
      <c r="Q8" s="193"/>
      <c r="R8" s="193"/>
      <c r="S8" s="193" t="s">
        <v>216</v>
      </c>
      <c r="T8" s="349" t="s">
        <v>244</v>
      </c>
      <c r="U8" s="350"/>
    </row>
    <row r="9" spans="3:29" ht="18" customHeight="1">
      <c r="C9" s="343"/>
      <c r="D9" s="344"/>
      <c r="E9" s="345"/>
      <c r="F9" s="329"/>
      <c r="G9" s="330"/>
      <c r="H9" s="330"/>
      <c r="I9" s="331"/>
      <c r="J9" s="192"/>
      <c r="K9" s="193" t="s">
        <v>510</v>
      </c>
      <c r="L9" s="193"/>
      <c r="M9" s="193"/>
      <c r="N9" s="193"/>
      <c r="O9" s="193"/>
      <c r="P9" s="193"/>
      <c r="Q9" s="193"/>
      <c r="R9" s="193"/>
      <c r="S9" s="193" t="s">
        <v>245</v>
      </c>
      <c r="T9" s="351"/>
      <c r="U9" s="352"/>
    </row>
    <row r="10" spans="3:29" ht="18.75" customHeight="1">
      <c r="C10" s="346"/>
      <c r="D10" s="347"/>
      <c r="E10" s="348"/>
      <c r="F10" s="293"/>
      <c r="G10" s="294"/>
      <c r="H10" s="294"/>
      <c r="I10" s="295"/>
      <c r="J10" s="196" t="s">
        <v>201</v>
      </c>
      <c r="K10" s="199" t="s">
        <v>202</v>
      </c>
      <c r="L10" s="197" t="s">
        <v>511</v>
      </c>
      <c r="M10" s="197" t="s">
        <v>203</v>
      </c>
      <c r="N10" s="197" t="s">
        <v>204</v>
      </c>
      <c r="O10" s="197"/>
      <c r="P10" s="197"/>
      <c r="Q10" s="197"/>
      <c r="R10" s="197" t="s">
        <v>227</v>
      </c>
      <c r="S10" s="197"/>
      <c r="T10" s="353" t="s">
        <v>246</v>
      </c>
      <c r="U10" s="354"/>
    </row>
    <row r="11" spans="3:29" ht="18.75" customHeight="1">
      <c r="C11" s="290" t="s">
        <v>247</v>
      </c>
      <c r="D11" s="291"/>
      <c r="E11" s="292"/>
      <c r="F11" s="253" t="s">
        <v>209</v>
      </c>
      <c r="G11" s="65"/>
      <c r="H11" s="254" t="s">
        <v>210</v>
      </c>
      <c r="I11" s="66"/>
      <c r="J11" s="255"/>
      <c r="K11" s="256"/>
      <c r="L11" s="257"/>
      <c r="M11" s="258"/>
      <c r="N11" s="258"/>
      <c r="O11" s="258"/>
      <c r="P11" s="258"/>
      <c r="Q11" s="258"/>
      <c r="R11" s="259"/>
      <c r="S11" s="332">
        <f>ROUNDDOWN(SUM(
  IF(ISNUMBER(K13),K13,0)*4/5,
  IF(ISNUMBER(R14), R14, 0),
  IF(ISNUMBER(R19), R19, 0),
  IF(ISNUMBER(R24), R24, 0),
  IF(ISNUMBER(R29), R29, 0),
),-3)</f>
        <v>0</v>
      </c>
      <c r="T11" s="307" t="s">
        <v>212</v>
      </c>
      <c r="U11" s="308"/>
    </row>
    <row r="12" spans="3:29" ht="18.75" hidden="1" customHeight="1">
      <c r="C12" s="329"/>
      <c r="D12" s="330"/>
      <c r="E12" s="331"/>
      <c r="F12" s="253"/>
      <c r="G12" s="69"/>
      <c r="H12" s="260"/>
      <c r="I12" s="66"/>
      <c r="J12" s="261"/>
      <c r="K12" s="202"/>
      <c r="L12" s="257"/>
      <c r="M12" s="258"/>
      <c r="N12" s="258"/>
      <c r="O12" s="258"/>
      <c r="P12" s="258"/>
      <c r="Q12" s="258"/>
      <c r="R12" s="262"/>
      <c r="S12" s="333"/>
      <c r="T12" s="244"/>
      <c r="U12" s="245"/>
    </row>
    <row r="13" spans="3:29" ht="60" customHeight="1">
      <c r="C13" s="293"/>
      <c r="D13" s="294"/>
      <c r="E13" s="295"/>
      <c r="F13" s="263" t="s">
        <v>248</v>
      </c>
      <c r="G13" s="294"/>
      <c r="H13" s="294"/>
      <c r="I13" s="295"/>
      <c r="J13" s="61"/>
      <c r="K13" s="62"/>
      <c r="L13" s="264"/>
      <c r="M13" s="265"/>
      <c r="N13" s="265"/>
      <c r="O13" s="266"/>
      <c r="P13" s="266"/>
      <c r="Q13" s="266"/>
      <c r="R13" s="267"/>
      <c r="S13" s="333"/>
      <c r="T13" s="334">
        <f>MIN(S11,10000000)+IF(AND(C11&lt;&gt;"",E16&lt;&gt;""),150000)</f>
        <v>0</v>
      </c>
      <c r="U13" s="335"/>
      <c r="X13" s="216" t="s">
        <v>231</v>
      </c>
    </row>
    <row r="14" spans="3:29" ht="18.75" customHeight="1">
      <c r="C14" s="290" t="s">
        <v>208</v>
      </c>
      <c r="D14" s="311"/>
      <c r="E14" s="312"/>
      <c r="F14" s="253" t="s">
        <v>209</v>
      </c>
      <c r="G14" s="69"/>
      <c r="H14" s="260" t="s">
        <v>210</v>
      </c>
      <c r="I14" s="66"/>
      <c r="J14" s="268"/>
      <c r="K14" s="202" t="s">
        <v>212</v>
      </c>
      <c r="L14" s="315"/>
      <c r="M14" s="316"/>
      <c r="N14" s="316"/>
      <c r="O14" s="269"/>
      <c r="P14" s="269"/>
      <c r="Q14" s="269"/>
      <c r="R14" s="319" t="str">
        <f>IF(D14="","",IF(ISNUMBER(N16),N16,0)
+IF(ISNUMBER(N17),N17,0)
+IF(ISNUMBER(N18),N18,0))</f>
        <v/>
      </c>
      <c r="S14" s="333"/>
      <c r="T14" s="334"/>
      <c r="U14" s="335"/>
    </row>
    <row r="15" spans="3:29" ht="60.75" customHeight="1">
      <c r="C15" s="329"/>
      <c r="D15" s="313"/>
      <c r="E15" s="314"/>
      <c r="F15" s="263" t="s">
        <v>213</v>
      </c>
      <c r="G15" s="294"/>
      <c r="H15" s="294"/>
      <c r="I15" s="295"/>
      <c r="J15" s="63"/>
      <c r="K15" s="64"/>
      <c r="L15" s="317"/>
      <c r="M15" s="318"/>
      <c r="N15" s="318"/>
      <c r="O15" s="269"/>
      <c r="P15" s="269"/>
      <c r="Q15" s="269"/>
      <c r="R15" s="319"/>
      <c r="S15" s="333"/>
      <c r="T15" s="334"/>
      <c r="U15" s="335"/>
    </row>
    <row r="16" spans="3:29" ht="60" customHeight="1">
      <c r="C16" s="329"/>
      <c r="D16" s="320" t="s">
        <v>214</v>
      </c>
      <c r="E16" s="93"/>
      <c r="F16" s="286" t="s">
        <v>506</v>
      </c>
      <c r="G16" s="294"/>
      <c r="H16" s="294"/>
      <c r="I16" s="295"/>
      <c r="J16" s="68"/>
      <c r="K16" s="83"/>
      <c r="L16" s="275" t="str">
        <f>IF(J16="","",K16*4/5)</f>
        <v/>
      </c>
      <c r="M16" s="270"/>
      <c r="N16" s="276" t="str">
        <f>IF(E16="","",MIN(L16,M16))</f>
        <v/>
      </c>
      <c r="O16" s="258"/>
      <c r="P16" s="258"/>
      <c r="Q16" s="258"/>
      <c r="R16" s="321"/>
      <c r="S16" s="333"/>
      <c r="T16" s="334"/>
      <c r="U16" s="335"/>
      <c r="AC16" s="271"/>
    </row>
    <row r="17" spans="3:29" ht="60" customHeight="1">
      <c r="C17" s="329"/>
      <c r="D17" s="320"/>
      <c r="E17" s="93"/>
      <c r="F17" s="286" t="s">
        <v>506</v>
      </c>
      <c r="G17" s="294"/>
      <c r="H17" s="294"/>
      <c r="I17" s="295"/>
      <c r="J17" s="61"/>
      <c r="K17" s="83"/>
      <c r="L17" s="275" t="str">
        <f>IF(J17="","",K17*4/5)</f>
        <v/>
      </c>
      <c r="M17" s="270"/>
      <c r="N17" s="276" t="str">
        <f>IF(E17="","",MIN(L17,M17))</f>
        <v/>
      </c>
      <c r="O17" s="258"/>
      <c r="P17" s="258"/>
      <c r="Q17" s="258"/>
      <c r="R17" s="322"/>
      <c r="S17" s="333"/>
      <c r="T17" s="334"/>
      <c r="U17" s="335"/>
      <c r="AC17" s="271"/>
    </row>
    <row r="18" spans="3:29" ht="60" customHeight="1">
      <c r="C18" s="329"/>
      <c r="D18" s="323" t="s">
        <v>234</v>
      </c>
      <c r="E18" s="324"/>
      <c r="F18" s="326"/>
      <c r="G18" s="327"/>
      <c r="H18" s="327"/>
      <c r="I18" s="327"/>
      <c r="J18" s="328"/>
      <c r="K18" s="139" t="str">
        <f>IF(K15="","",(K15-K16-K17))</f>
        <v/>
      </c>
      <c r="L18" s="275" t="str">
        <f>IF(K18="","",K18*4/5)</f>
        <v/>
      </c>
      <c r="M18" s="272"/>
      <c r="N18" s="276" t="str">
        <f>L18</f>
        <v/>
      </c>
      <c r="O18" s="258"/>
      <c r="P18" s="258"/>
      <c r="Q18" s="258"/>
      <c r="R18" s="325"/>
      <c r="S18" s="333"/>
      <c r="T18" s="334"/>
      <c r="U18" s="335"/>
    </row>
    <row r="19" spans="3:29" ht="18.75" customHeight="1">
      <c r="C19" s="329"/>
      <c r="D19" s="311"/>
      <c r="E19" s="312"/>
      <c r="F19" s="253" t="s">
        <v>209</v>
      </c>
      <c r="G19" s="69"/>
      <c r="H19" s="260" t="s">
        <v>210</v>
      </c>
      <c r="I19" s="66"/>
      <c r="J19" s="268"/>
      <c r="K19" s="202" t="s">
        <v>212</v>
      </c>
      <c r="L19" s="315"/>
      <c r="M19" s="316"/>
      <c r="N19" s="316"/>
      <c r="O19" s="269"/>
      <c r="P19" s="269"/>
      <c r="Q19" s="269"/>
      <c r="R19" s="319" t="str">
        <f>IF(D19="","",IF(ISNUMBER(N21),N21,0)
+IF(ISNUMBER(N22),N22,0)
+IF(ISNUMBER(N23),N23,0))</f>
        <v/>
      </c>
      <c r="S19" s="333"/>
      <c r="T19" s="334"/>
      <c r="U19" s="335"/>
    </row>
    <row r="20" spans="3:29" ht="60.75" customHeight="1">
      <c r="C20" s="329"/>
      <c r="D20" s="313"/>
      <c r="E20" s="314"/>
      <c r="F20" s="263" t="s">
        <v>213</v>
      </c>
      <c r="G20" s="294"/>
      <c r="H20" s="294"/>
      <c r="I20" s="295"/>
      <c r="J20" s="63"/>
      <c r="K20" s="64"/>
      <c r="L20" s="317"/>
      <c r="M20" s="318"/>
      <c r="N20" s="318"/>
      <c r="O20" s="269"/>
      <c r="P20" s="269"/>
      <c r="Q20" s="269"/>
      <c r="R20" s="319"/>
      <c r="S20" s="333"/>
      <c r="T20" s="334"/>
      <c r="U20" s="335"/>
    </row>
    <row r="21" spans="3:29" ht="60" customHeight="1">
      <c r="C21" s="329"/>
      <c r="D21" s="320" t="s">
        <v>214</v>
      </c>
      <c r="E21" s="93"/>
      <c r="F21" s="286" t="s">
        <v>506</v>
      </c>
      <c r="G21" s="294"/>
      <c r="H21" s="294"/>
      <c r="I21" s="295"/>
      <c r="J21" s="68"/>
      <c r="K21" s="83"/>
      <c r="L21" s="275" t="str">
        <f>IF(J21="","",K21*4/5)</f>
        <v/>
      </c>
      <c r="M21" s="270"/>
      <c r="N21" s="276" t="str">
        <f>IF(E21="","",MIN(L21,M21))</f>
        <v/>
      </c>
      <c r="O21" s="258"/>
      <c r="P21" s="258"/>
      <c r="Q21" s="258"/>
      <c r="R21" s="321"/>
      <c r="S21" s="333"/>
      <c r="T21" s="334"/>
      <c r="U21" s="335"/>
      <c r="AC21" s="271"/>
    </row>
    <row r="22" spans="3:29" ht="60" customHeight="1">
      <c r="C22" s="329"/>
      <c r="D22" s="320"/>
      <c r="E22" s="93"/>
      <c r="F22" s="286" t="s">
        <v>506</v>
      </c>
      <c r="G22" s="294"/>
      <c r="H22" s="294"/>
      <c r="I22" s="295"/>
      <c r="J22" s="61"/>
      <c r="K22" s="83"/>
      <c r="L22" s="275" t="str">
        <f>IF(J22="","",K22*4/5)</f>
        <v/>
      </c>
      <c r="M22" s="270"/>
      <c r="N22" s="276" t="str">
        <f>IF(E22="","",MIN(L22,M22))</f>
        <v/>
      </c>
      <c r="O22" s="258"/>
      <c r="P22" s="258"/>
      <c r="Q22" s="258"/>
      <c r="R22" s="322"/>
      <c r="S22" s="333"/>
      <c r="T22" s="334"/>
      <c r="U22" s="335"/>
      <c r="AC22" s="271"/>
    </row>
    <row r="23" spans="3:29" ht="60" customHeight="1">
      <c r="C23" s="329"/>
      <c r="D23" s="323" t="s">
        <v>234</v>
      </c>
      <c r="E23" s="324"/>
      <c r="F23" s="326"/>
      <c r="G23" s="327"/>
      <c r="H23" s="327"/>
      <c r="I23" s="327"/>
      <c r="J23" s="328"/>
      <c r="K23" s="139" t="str">
        <f>IF(K20="","",(K20-K21-K22))</f>
        <v/>
      </c>
      <c r="L23" s="275" t="str">
        <f>IF(K23="","",K23*4/5)</f>
        <v/>
      </c>
      <c r="M23" s="272"/>
      <c r="N23" s="276" t="str">
        <f>L23</f>
        <v/>
      </c>
      <c r="O23" s="258"/>
      <c r="P23" s="258"/>
      <c r="Q23" s="258"/>
      <c r="R23" s="325"/>
      <c r="S23" s="333"/>
      <c r="T23" s="334"/>
      <c r="U23" s="335"/>
    </row>
    <row r="24" spans="3:29" ht="18.75" customHeight="1">
      <c r="C24" s="329"/>
      <c r="D24" s="311"/>
      <c r="E24" s="312"/>
      <c r="F24" s="253" t="s">
        <v>209</v>
      </c>
      <c r="G24" s="69"/>
      <c r="H24" s="260" t="s">
        <v>210</v>
      </c>
      <c r="I24" s="66"/>
      <c r="J24" s="268"/>
      <c r="K24" s="202" t="s">
        <v>212</v>
      </c>
      <c r="L24" s="315"/>
      <c r="M24" s="316"/>
      <c r="N24" s="316"/>
      <c r="O24" s="269"/>
      <c r="P24" s="269"/>
      <c r="Q24" s="269"/>
      <c r="R24" s="319" t="str">
        <f>IF(D24="","",IF(ISNUMBER(N26),N26,0)
+IF(ISNUMBER(N27),N27,0)
+IF(ISNUMBER(N28),N28,0))</f>
        <v/>
      </c>
      <c r="S24" s="333"/>
      <c r="T24" s="334"/>
      <c r="U24" s="335"/>
    </row>
    <row r="25" spans="3:29" ht="60.75" customHeight="1">
      <c r="C25" s="329"/>
      <c r="D25" s="313"/>
      <c r="E25" s="314"/>
      <c r="F25" s="263" t="s">
        <v>213</v>
      </c>
      <c r="G25" s="294"/>
      <c r="H25" s="294"/>
      <c r="I25" s="295"/>
      <c r="J25" s="63"/>
      <c r="K25" s="64"/>
      <c r="L25" s="317"/>
      <c r="M25" s="318"/>
      <c r="N25" s="318"/>
      <c r="O25" s="269"/>
      <c r="P25" s="269"/>
      <c r="Q25" s="269"/>
      <c r="R25" s="319"/>
      <c r="S25" s="333"/>
      <c r="T25" s="334"/>
      <c r="U25" s="335"/>
    </row>
    <row r="26" spans="3:29" ht="60" customHeight="1">
      <c r="C26" s="329"/>
      <c r="D26" s="320" t="s">
        <v>214</v>
      </c>
      <c r="E26" s="93"/>
      <c r="F26" s="286" t="s">
        <v>506</v>
      </c>
      <c r="G26" s="294"/>
      <c r="H26" s="294"/>
      <c r="I26" s="295"/>
      <c r="J26" s="68"/>
      <c r="K26" s="83"/>
      <c r="L26" s="275" t="str">
        <f>IF(J26="","",K26*4/5)</f>
        <v/>
      </c>
      <c r="M26" s="270"/>
      <c r="N26" s="276" t="str">
        <f>IF(E26="","",MIN(L26,M26))</f>
        <v/>
      </c>
      <c r="O26" s="258"/>
      <c r="P26" s="258"/>
      <c r="Q26" s="258"/>
      <c r="R26" s="321"/>
      <c r="S26" s="333"/>
      <c r="T26" s="334"/>
      <c r="U26" s="335"/>
      <c r="AC26" s="271"/>
    </row>
    <row r="27" spans="3:29" ht="60" customHeight="1">
      <c r="C27" s="329"/>
      <c r="D27" s="320"/>
      <c r="E27" s="93"/>
      <c r="F27" s="286" t="s">
        <v>506</v>
      </c>
      <c r="G27" s="294"/>
      <c r="H27" s="294"/>
      <c r="I27" s="295"/>
      <c r="J27" s="61"/>
      <c r="K27" s="83"/>
      <c r="L27" s="275" t="str">
        <f>IF(J27="","",K27*4/5)</f>
        <v/>
      </c>
      <c r="M27" s="270"/>
      <c r="N27" s="276" t="str">
        <f>IF(E27="","",MIN(L27,M27))</f>
        <v/>
      </c>
      <c r="O27" s="258"/>
      <c r="P27" s="258"/>
      <c r="Q27" s="258"/>
      <c r="R27" s="322"/>
      <c r="S27" s="333"/>
      <c r="T27" s="334"/>
      <c r="U27" s="335"/>
      <c r="AC27" s="271"/>
    </row>
    <row r="28" spans="3:29" ht="60" customHeight="1">
      <c r="C28" s="329"/>
      <c r="D28" s="323" t="s">
        <v>234</v>
      </c>
      <c r="E28" s="324"/>
      <c r="F28" s="326"/>
      <c r="G28" s="327"/>
      <c r="H28" s="327"/>
      <c r="I28" s="327"/>
      <c r="J28" s="328"/>
      <c r="K28" s="139" t="str">
        <f>IF(K25="","",(K25-K26-K27))</f>
        <v/>
      </c>
      <c r="L28" s="275" t="str">
        <f>IF(K28="","",K28*4/5)</f>
        <v/>
      </c>
      <c r="M28" s="272"/>
      <c r="N28" s="276" t="str">
        <f>L28</f>
        <v/>
      </c>
      <c r="O28" s="258"/>
      <c r="P28" s="258"/>
      <c r="Q28" s="258"/>
      <c r="R28" s="325"/>
      <c r="S28" s="333"/>
      <c r="T28" s="334"/>
      <c r="U28" s="335"/>
    </row>
    <row r="29" spans="3:29" ht="18.75" customHeight="1">
      <c r="C29" s="329"/>
      <c r="D29" s="311"/>
      <c r="E29" s="312"/>
      <c r="F29" s="253" t="s">
        <v>209</v>
      </c>
      <c r="G29" s="69"/>
      <c r="H29" s="260" t="s">
        <v>210</v>
      </c>
      <c r="I29" s="66"/>
      <c r="J29" s="268"/>
      <c r="K29" s="202" t="s">
        <v>212</v>
      </c>
      <c r="L29" s="315"/>
      <c r="M29" s="316"/>
      <c r="N29" s="316"/>
      <c r="O29" s="269"/>
      <c r="P29" s="269"/>
      <c r="Q29" s="269"/>
      <c r="R29" s="319" t="str">
        <f>IF(D29="","",IF(ISNUMBER(N31),N31,0)
+IF(ISNUMBER(N32),N32,0)
+IF(ISNUMBER(N33),N33,0))</f>
        <v/>
      </c>
      <c r="S29" s="333"/>
      <c r="T29" s="334"/>
      <c r="U29" s="335"/>
    </row>
    <row r="30" spans="3:29" ht="60.75" customHeight="1">
      <c r="C30" s="329"/>
      <c r="D30" s="313"/>
      <c r="E30" s="314"/>
      <c r="F30" s="263" t="s">
        <v>213</v>
      </c>
      <c r="G30" s="294"/>
      <c r="H30" s="294"/>
      <c r="I30" s="295"/>
      <c r="J30" s="63"/>
      <c r="K30" s="64"/>
      <c r="L30" s="317"/>
      <c r="M30" s="318"/>
      <c r="N30" s="318"/>
      <c r="O30" s="269"/>
      <c r="P30" s="269"/>
      <c r="Q30" s="269"/>
      <c r="R30" s="319"/>
      <c r="S30" s="333"/>
      <c r="T30" s="334"/>
      <c r="U30" s="335"/>
    </row>
    <row r="31" spans="3:29" ht="60" customHeight="1">
      <c r="C31" s="329"/>
      <c r="D31" s="320" t="s">
        <v>214</v>
      </c>
      <c r="E31" s="93"/>
      <c r="F31" s="286" t="s">
        <v>506</v>
      </c>
      <c r="G31" s="294"/>
      <c r="H31" s="294"/>
      <c r="I31" s="295"/>
      <c r="J31" s="68"/>
      <c r="K31" s="83"/>
      <c r="L31" s="275" t="str">
        <f>IF(J31="","",K31*4/5)</f>
        <v/>
      </c>
      <c r="M31" s="270"/>
      <c r="N31" s="276" t="str">
        <f>IF(E31="","",MIN(L31,M31))</f>
        <v/>
      </c>
      <c r="O31" s="258"/>
      <c r="P31" s="258"/>
      <c r="Q31" s="258"/>
      <c r="R31" s="321"/>
      <c r="S31" s="333"/>
      <c r="T31" s="334"/>
      <c r="U31" s="335"/>
      <c r="AC31" s="271"/>
    </row>
    <row r="32" spans="3:29" ht="60" customHeight="1">
      <c r="C32" s="329"/>
      <c r="D32" s="320"/>
      <c r="E32" s="93"/>
      <c r="F32" s="286" t="s">
        <v>506</v>
      </c>
      <c r="G32" s="294"/>
      <c r="H32" s="294"/>
      <c r="I32" s="295"/>
      <c r="J32" s="61"/>
      <c r="K32" s="83"/>
      <c r="L32" s="275" t="str">
        <f>IF(J32="","",K32*4/5)</f>
        <v/>
      </c>
      <c r="M32" s="270"/>
      <c r="N32" s="276" t="str">
        <f>IF(E32="","",MIN(L32,M32))</f>
        <v/>
      </c>
      <c r="O32" s="258"/>
      <c r="P32" s="258"/>
      <c r="Q32" s="258"/>
      <c r="R32" s="322"/>
      <c r="S32" s="333"/>
      <c r="T32" s="334"/>
      <c r="U32" s="335"/>
      <c r="AC32" s="271"/>
    </row>
    <row r="33" spans="3:29" ht="60" customHeight="1">
      <c r="C33" s="329"/>
      <c r="D33" s="323" t="s">
        <v>234</v>
      </c>
      <c r="E33" s="324"/>
      <c r="F33" s="326"/>
      <c r="G33" s="327"/>
      <c r="H33" s="327"/>
      <c r="I33" s="327"/>
      <c r="J33" s="328"/>
      <c r="K33" s="139" t="str">
        <f>IF(K30="","",(K30-K31-K32))</f>
        <v/>
      </c>
      <c r="L33" s="275" t="str">
        <f>IF(K33="","",K33*4/5)</f>
        <v/>
      </c>
      <c r="M33" s="272"/>
      <c r="N33" s="276" t="str">
        <f>L33</f>
        <v/>
      </c>
      <c r="O33" s="258"/>
      <c r="P33" s="258"/>
      <c r="Q33" s="258"/>
      <c r="R33" s="325"/>
      <c r="S33" s="333"/>
      <c r="T33" s="334"/>
      <c r="U33" s="335"/>
    </row>
    <row r="34" spans="3:29" ht="18.75" customHeight="1">
      <c r="C34" s="329"/>
      <c r="D34" s="311"/>
      <c r="E34" s="312"/>
      <c r="F34" s="253" t="s">
        <v>209</v>
      </c>
      <c r="G34" s="69"/>
      <c r="H34" s="260" t="s">
        <v>210</v>
      </c>
      <c r="I34" s="66"/>
      <c r="J34" s="268"/>
      <c r="K34" s="202" t="s">
        <v>212</v>
      </c>
      <c r="L34" s="315"/>
      <c r="M34" s="316"/>
      <c r="N34" s="316"/>
      <c r="O34" s="269"/>
      <c r="P34" s="269"/>
      <c r="Q34" s="269"/>
      <c r="R34" s="319" t="str">
        <f>IF(D34="","",IF(ISNUMBER(N36),N36,0)
+IF(ISNUMBER(N37),N37,0)
+IF(ISNUMBER(N38),N38,0))</f>
        <v/>
      </c>
      <c r="S34" s="333"/>
      <c r="T34" s="334"/>
      <c r="U34" s="335"/>
    </row>
    <row r="35" spans="3:29" ht="60.75" customHeight="1">
      <c r="C35" s="329"/>
      <c r="D35" s="313"/>
      <c r="E35" s="314"/>
      <c r="F35" s="263" t="s">
        <v>213</v>
      </c>
      <c r="G35" s="294"/>
      <c r="H35" s="294"/>
      <c r="I35" s="295"/>
      <c r="J35" s="63"/>
      <c r="K35" s="64"/>
      <c r="L35" s="317"/>
      <c r="M35" s="318"/>
      <c r="N35" s="318"/>
      <c r="O35" s="269"/>
      <c r="P35" s="269"/>
      <c r="Q35" s="269"/>
      <c r="R35" s="319"/>
      <c r="S35" s="333"/>
      <c r="T35" s="334"/>
      <c r="U35" s="335"/>
    </row>
    <row r="36" spans="3:29" ht="60" customHeight="1">
      <c r="C36" s="329"/>
      <c r="D36" s="320" t="s">
        <v>214</v>
      </c>
      <c r="E36" s="93"/>
      <c r="F36" s="286" t="s">
        <v>506</v>
      </c>
      <c r="G36" s="294"/>
      <c r="H36" s="294"/>
      <c r="I36" s="295"/>
      <c r="J36" s="68"/>
      <c r="K36" s="83"/>
      <c r="L36" s="275" t="str">
        <f>IF(J36="","",K36*4/5)</f>
        <v/>
      </c>
      <c r="M36" s="270"/>
      <c r="N36" s="276" t="str">
        <f>IF(E36="","",MIN(L36,M36))</f>
        <v/>
      </c>
      <c r="O36" s="258"/>
      <c r="P36" s="258"/>
      <c r="Q36" s="258"/>
      <c r="R36" s="321"/>
      <c r="S36" s="333"/>
      <c r="T36" s="334"/>
      <c r="U36" s="335"/>
      <c r="AC36" s="271"/>
    </row>
    <row r="37" spans="3:29" ht="60" customHeight="1">
      <c r="C37" s="329"/>
      <c r="D37" s="320"/>
      <c r="E37" s="93"/>
      <c r="F37" s="286" t="s">
        <v>506</v>
      </c>
      <c r="G37" s="294"/>
      <c r="H37" s="294"/>
      <c r="I37" s="295"/>
      <c r="J37" s="61"/>
      <c r="K37" s="83"/>
      <c r="L37" s="275" t="str">
        <f>IF(J37="","",K37*4/5)</f>
        <v/>
      </c>
      <c r="M37" s="270"/>
      <c r="N37" s="276" t="str">
        <f>IF(E37="","",MIN(L37,M37))</f>
        <v/>
      </c>
      <c r="O37" s="258"/>
      <c r="P37" s="258"/>
      <c r="Q37" s="258"/>
      <c r="R37" s="322"/>
      <c r="S37" s="333"/>
      <c r="T37" s="334"/>
      <c r="U37" s="335"/>
      <c r="AC37" s="271"/>
    </row>
    <row r="38" spans="3:29" ht="60" customHeight="1">
      <c r="C38" s="329"/>
      <c r="D38" s="323" t="s">
        <v>234</v>
      </c>
      <c r="E38" s="324"/>
      <c r="F38" s="301"/>
      <c r="G38" s="302"/>
      <c r="H38" s="302"/>
      <c r="I38" s="302"/>
      <c r="J38" s="303"/>
      <c r="K38" s="140" t="str">
        <f>IF(K35="","",(K35-K36-K37))</f>
        <v/>
      </c>
      <c r="L38" s="277" t="str">
        <f>IF(K38="","",K38*4/5)</f>
        <v/>
      </c>
      <c r="M38" s="273"/>
      <c r="N38" s="278" t="str">
        <f>L38</f>
        <v/>
      </c>
      <c r="O38" s="258"/>
      <c r="P38" s="258"/>
      <c r="Q38" s="258"/>
      <c r="R38" s="322"/>
      <c r="S38" s="333"/>
      <c r="T38" s="336"/>
      <c r="U38" s="337"/>
    </row>
    <row r="39" spans="3:29" ht="18.75" customHeight="1">
      <c r="C39" s="287" t="str">
        <f>_xlfn.TEXTJOIN("、", TRUE,
    IF(COUNTIF(D14:D38, "*①*") &gt; 1, "移譲支援（装着）", ""),
    IF(COUNTIF(D14:D38, "*②*") &gt; 1, "移譲支援（非装着）", ""),
    IF(COUNTIF(D14:D38, "*③*") &gt; 1, "移動支援（屋外）", ""),
    IF(COUNTIF(D14:D38, "*④*") &gt; 1, "移動支援（屋内）", ""),
    IF(COUNTIF(D14:D38, "*⑤*") &gt; 1, "移動支援（装着）", ""),
    IF(COUNTIF(D14:D38, "*⑥*") &gt; 1, "排泄支援（排泄予測・検知）", ""),
    IF(COUNTIF(D14:D38, "*⑦*") &gt; 1, "排泄支援（排泄物処理）", ""),
    IF(COUNTIF(D14:D38, "*⑧*") &gt; 1, "排泄支援（動作支援）", ""),
    IF(COUNTIF(D14:D38, "*⑨*") &gt; 1, "入浴支援", ""),
    IF(COUNTIF(D14:D38, "*⑩*") &gt; 1, "見守り・コミュニケーション（見守り（施設））", ""),
    IF(COUNTIF(D14:D38, "*⑪*") &gt; 1, "見守り・コミュニケーション（見守り（在宅））", ""),
    IF(COUNTIF(D14:D38, "*⑫*") &gt; 1, "見守り・コミュニケーション（コミュニケーション）", ""),
    IF(COUNTIF(D14:D38, "*⑬*") &gt; 1, "食事・栄養管理支援", ""),
    IF(COUNTIF(D14:D38, "*⑭*") &gt; 1, "認知症生活支援・認知症ケア支援", ""),
    IF(COUNTIF(D14:D38, "*⑮*") &gt; 1, "その他都道府県が認めたもの", ""),
    IF((COUNTIF(D14:D38,"*①*")&gt;0)+(COUNTIF(D14:D38,"*②*")&gt;0) &gt; 1, "移乗支援", ""),
    IF((COUNTIF(D14:D38,"*③*")&gt;0)+(COUNTIF(D14:D38,"*④*")&gt;0)+(COUNTIF(D14:D38,"*⑤*")&gt;0) &gt; 1, "移動支援", ""),
    IF((COUNTIF(D14:D38,"*⑥*")&gt;0)+(COUNTIF(D14:D38,"*⑦*")&gt;0)+(COUNTIF(D14:D38,"*⑧*")&gt;0) &gt; 1, "排泄支援", ""),
    IF((COUNTIF(D14:D38,"*⑩*")&gt;0)+(COUNTIF(D14:D38,"*⑪*")&gt;0)+(COUNTIF(D14:D38,"*⑫*")&gt;0) &gt; 1, "見守りコミュニケーション", "")
)</f>
        <v/>
      </c>
      <c r="D39" s="288"/>
      <c r="E39" s="289"/>
      <c r="F39" s="290"/>
      <c r="G39" s="291"/>
      <c r="H39" s="291"/>
      <c r="I39" s="291"/>
      <c r="J39" s="291"/>
      <c r="K39" s="291"/>
      <c r="L39" s="291"/>
      <c r="M39" s="291"/>
      <c r="N39" s="291"/>
      <c r="O39" s="291"/>
      <c r="P39" s="291"/>
      <c r="Q39" s="291"/>
      <c r="R39" s="291"/>
      <c r="S39" s="291"/>
      <c r="T39" s="291"/>
      <c r="U39" s="292"/>
      <c r="X39" s="216"/>
    </row>
    <row r="40" spans="3:29" ht="53.25" customHeight="1">
      <c r="C40" s="296" t="s">
        <v>215</v>
      </c>
      <c r="D40" s="297"/>
      <c r="E40" s="298"/>
      <c r="F40" s="293"/>
      <c r="G40" s="294"/>
      <c r="H40" s="294"/>
      <c r="I40" s="294"/>
      <c r="J40" s="294"/>
      <c r="K40" s="294"/>
      <c r="L40" s="294"/>
      <c r="M40" s="294"/>
      <c r="N40" s="294"/>
      <c r="O40" s="294"/>
      <c r="P40" s="294"/>
      <c r="Q40" s="294"/>
      <c r="R40" s="294"/>
      <c r="S40" s="294"/>
      <c r="T40" s="294"/>
      <c r="U40" s="295"/>
      <c r="X40" s="216"/>
    </row>
    <row r="41" spans="3:29" ht="18" customHeight="1">
      <c r="C41" s="299" t="s">
        <v>216</v>
      </c>
      <c r="D41" s="301"/>
      <c r="E41" s="302"/>
      <c r="F41" s="302"/>
      <c r="G41" s="302"/>
      <c r="H41" s="302"/>
      <c r="I41" s="302"/>
      <c r="J41" s="302"/>
      <c r="K41" s="302"/>
      <c r="L41" s="302"/>
      <c r="M41" s="302"/>
      <c r="N41" s="302"/>
      <c r="O41" s="302"/>
      <c r="P41" s="302"/>
      <c r="Q41" s="302"/>
      <c r="R41" s="302"/>
      <c r="S41" s="303"/>
      <c r="T41" s="307" t="s">
        <v>212</v>
      </c>
      <c r="U41" s="308"/>
      <c r="X41" s="216" t="s">
        <v>235</v>
      </c>
    </row>
    <row r="42" spans="3:29" ht="36.75" customHeight="1">
      <c r="C42" s="300"/>
      <c r="D42" s="304"/>
      <c r="E42" s="305"/>
      <c r="F42" s="305"/>
      <c r="G42" s="305"/>
      <c r="H42" s="305"/>
      <c r="I42" s="305"/>
      <c r="J42" s="305"/>
      <c r="K42" s="305"/>
      <c r="L42" s="305"/>
      <c r="M42" s="305"/>
      <c r="N42" s="305"/>
      <c r="O42" s="305"/>
      <c r="P42" s="305"/>
      <c r="Q42" s="305"/>
      <c r="R42" s="305"/>
      <c r="S42" s="306"/>
      <c r="T42" s="309">
        <f>T13</f>
        <v>0</v>
      </c>
      <c r="U42" s="310"/>
    </row>
    <row r="43" spans="3:29" ht="24.75" customHeight="1">
      <c r="C43" s="274"/>
      <c r="D43" s="274"/>
      <c r="E43" s="274"/>
      <c r="F43" s="274"/>
      <c r="G43" s="274"/>
      <c r="H43" s="274"/>
      <c r="I43" s="274"/>
      <c r="J43" s="274"/>
      <c r="K43" s="274"/>
      <c r="L43" s="274"/>
      <c r="M43" s="274"/>
      <c r="N43" s="274"/>
      <c r="O43" s="274"/>
      <c r="P43" s="274"/>
      <c r="Q43" s="274"/>
      <c r="R43" s="274"/>
      <c r="S43" s="274"/>
      <c r="T43" s="274"/>
      <c r="U43" s="274"/>
    </row>
    <row r="44" spans="3:29">
      <c r="C44" s="185" t="s">
        <v>217</v>
      </c>
    </row>
  </sheetData>
  <sheetProtection algorithmName="SHA-512" hashValue="OwqK4/TPuxA7iCEpq+iJI20q6jNpzJ5F5btH+unGrEB+QBwqU+ptp87bzMpJpJPMOJI2SoknZ0Ip0En/0syqAw==" saltValue="BYwmFBNUBXNoqWIAT5ewdg==" spinCount="100000" sheet="1" objects="1" scenarios="1"/>
  <mergeCells count="73">
    <mergeCell ref="F1:J1"/>
    <mergeCell ref="S1:U1"/>
    <mergeCell ref="S2:U2"/>
    <mergeCell ref="S3:U3"/>
    <mergeCell ref="C7:E10"/>
    <mergeCell ref="F7:I10"/>
    <mergeCell ref="T8:U8"/>
    <mergeCell ref="T9:U9"/>
    <mergeCell ref="T10:U10"/>
    <mergeCell ref="C4:U4"/>
    <mergeCell ref="C11:E13"/>
    <mergeCell ref="S11:S38"/>
    <mergeCell ref="T11:U11"/>
    <mergeCell ref="G13:I13"/>
    <mergeCell ref="T13:U38"/>
    <mergeCell ref="C14:C38"/>
    <mergeCell ref="D14:E15"/>
    <mergeCell ref="L14:N15"/>
    <mergeCell ref="R14:R15"/>
    <mergeCell ref="G15:I15"/>
    <mergeCell ref="D16:D17"/>
    <mergeCell ref="G16:I16"/>
    <mergeCell ref="R16:R18"/>
    <mergeCell ref="G17:I17"/>
    <mergeCell ref="D18:E18"/>
    <mergeCell ref="F18:J18"/>
    <mergeCell ref="D19:E20"/>
    <mergeCell ref="L19:N20"/>
    <mergeCell ref="R19:R20"/>
    <mergeCell ref="G20:I20"/>
    <mergeCell ref="D21:D22"/>
    <mergeCell ref="G21:I21"/>
    <mergeCell ref="R21:R23"/>
    <mergeCell ref="G22:I22"/>
    <mergeCell ref="D23:E23"/>
    <mergeCell ref="F23:J23"/>
    <mergeCell ref="D24:E25"/>
    <mergeCell ref="L24:N25"/>
    <mergeCell ref="R24:R25"/>
    <mergeCell ref="G25:I25"/>
    <mergeCell ref="D26:D27"/>
    <mergeCell ref="G26:I26"/>
    <mergeCell ref="R26:R28"/>
    <mergeCell ref="G27:I27"/>
    <mergeCell ref="D28:E28"/>
    <mergeCell ref="F28:J28"/>
    <mergeCell ref="D29:E30"/>
    <mergeCell ref="L29:N30"/>
    <mergeCell ref="R29:R30"/>
    <mergeCell ref="G30:I30"/>
    <mergeCell ref="D31:D32"/>
    <mergeCell ref="G31:I31"/>
    <mergeCell ref="R31:R33"/>
    <mergeCell ref="G32:I32"/>
    <mergeCell ref="D33:E33"/>
    <mergeCell ref="F33:J33"/>
    <mergeCell ref="D34:E35"/>
    <mergeCell ref="L34:N35"/>
    <mergeCell ref="R34:R35"/>
    <mergeCell ref="G35:I35"/>
    <mergeCell ref="D36:D37"/>
    <mergeCell ref="G36:I36"/>
    <mergeCell ref="R36:R38"/>
    <mergeCell ref="G37:I37"/>
    <mergeCell ref="D38:E38"/>
    <mergeCell ref="F38:J38"/>
    <mergeCell ref="C39:E39"/>
    <mergeCell ref="F39:U40"/>
    <mergeCell ref="C40:E40"/>
    <mergeCell ref="C41:C42"/>
    <mergeCell ref="D41:S42"/>
    <mergeCell ref="T41:U41"/>
    <mergeCell ref="T42:U42"/>
  </mergeCells>
  <phoneticPr fontId="1"/>
  <conditionalFormatting sqref="F18">
    <cfRule type="expression" priority="120">
      <formula>ISBLANK(#REF!)</formula>
    </cfRule>
  </conditionalFormatting>
  <conditionalFormatting sqref="F23">
    <cfRule type="expression" priority="87">
      <formula>ISBLANK(#REF!)</formula>
    </cfRule>
  </conditionalFormatting>
  <conditionalFormatting sqref="F28">
    <cfRule type="expression" priority="65">
      <formula>ISBLANK(#REF!)</formula>
    </cfRule>
  </conditionalFormatting>
  <conditionalFormatting sqref="F33">
    <cfRule type="expression" priority="43">
      <formula>ISBLANK(#REF!)</formula>
    </cfRule>
  </conditionalFormatting>
  <conditionalFormatting sqref="F38">
    <cfRule type="expression" priority="21">
      <formula>ISBLANK(#REF!)</formula>
    </cfRule>
  </conditionalFormatting>
  <conditionalFormatting sqref="F39">
    <cfRule type="expression" dxfId="81" priority="107">
      <formula>AND(C39&lt;&gt;"",$F$39="")</formula>
    </cfRule>
  </conditionalFormatting>
  <conditionalFormatting sqref="G11:G12 G14">
    <cfRule type="expression" priority="115">
      <formula>ISBLANK(D11)</formula>
    </cfRule>
    <cfRule type="expression" dxfId="80" priority="114">
      <formula>AND(D11&lt;&gt;"", ISBLANK(G11))</formula>
    </cfRule>
    <cfRule type="expression" dxfId="79" priority="113">
      <formula>AND(D11&lt;&gt;"", G11&lt;&gt;"", LEN(G11)&lt;&gt;5)</formula>
    </cfRule>
  </conditionalFormatting>
  <conditionalFormatting sqref="G11:G12">
    <cfRule type="expression" dxfId="78" priority="96">
      <formula>"and($G$11&lt;&gt;"""",len($G$11)&lt;&gt;5)"</formula>
    </cfRule>
    <cfRule type="expression" dxfId="77" priority="98">
      <formula>ISBLANK($G$11)</formula>
    </cfRule>
  </conditionalFormatting>
  <conditionalFormatting sqref="G19">
    <cfRule type="expression" priority="82">
      <formula>ISBLANK(D19)</formula>
    </cfRule>
    <cfRule type="expression" dxfId="76" priority="80">
      <formula>AND(D19&lt;&gt;"", G19&lt;&gt;"", LEN(G19)&lt;&gt;5)</formula>
    </cfRule>
    <cfRule type="expression" dxfId="75" priority="81">
      <formula>AND(D19&lt;&gt;"", ISBLANK(G19))</formula>
    </cfRule>
  </conditionalFormatting>
  <conditionalFormatting sqref="G24">
    <cfRule type="expression" priority="60">
      <formula>ISBLANK(D24)</formula>
    </cfRule>
    <cfRule type="expression" dxfId="74" priority="58">
      <formula>AND(D24&lt;&gt;"", G24&lt;&gt;"", LEN(G24)&lt;&gt;5)</formula>
    </cfRule>
    <cfRule type="expression" dxfId="73" priority="59">
      <formula>AND(D24&lt;&gt;"", ISBLANK(G24))</formula>
    </cfRule>
  </conditionalFormatting>
  <conditionalFormatting sqref="G29">
    <cfRule type="expression" dxfId="72" priority="37">
      <formula>AND(D29&lt;&gt;"", ISBLANK(G29))</formula>
    </cfRule>
    <cfRule type="expression" priority="38">
      <formula>ISBLANK(D29)</formula>
    </cfRule>
    <cfRule type="expression" dxfId="71" priority="36">
      <formula>AND(D29&lt;&gt;"", G29&lt;&gt;"", LEN(G29)&lt;&gt;5)</formula>
    </cfRule>
  </conditionalFormatting>
  <conditionalFormatting sqref="G34">
    <cfRule type="expression" dxfId="70" priority="15">
      <formula>AND(D34&lt;&gt;"", ISBLANK(G34))</formula>
    </cfRule>
    <cfRule type="expression" priority="16">
      <formula>ISBLANK(D34)</formula>
    </cfRule>
    <cfRule type="expression" dxfId="69" priority="14">
      <formula>AND(D34&lt;&gt;"", G34&lt;&gt;"", LEN(G34)&lt;&gt;5)</formula>
    </cfRule>
  </conditionalFormatting>
  <conditionalFormatting sqref="G13:I13">
    <cfRule type="expression" dxfId="68" priority="106">
      <formula>ISBLANK($G$13)</formula>
    </cfRule>
  </conditionalFormatting>
  <conditionalFormatting sqref="G15:I15">
    <cfRule type="expression" dxfId="67" priority="118">
      <formula>AND(D14&lt;&gt;"",G15="")</formula>
    </cfRule>
  </conditionalFormatting>
  <conditionalFormatting sqref="G16:I16">
    <cfRule type="expression" dxfId="66" priority="92">
      <formula>AND(E16&lt;&gt;"",G16="")</formula>
    </cfRule>
  </conditionalFormatting>
  <conditionalFormatting sqref="G17:I17">
    <cfRule type="expression" dxfId="65" priority="101">
      <formula>AND(#REF!&lt;&gt;"",G17="")</formula>
    </cfRule>
  </conditionalFormatting>
  <conditionalFormatting sqref="G20:I20">
    <cfRule type="expression" dxfId="64" priority="85">
      <formula>AND(D19&lt;&gt;"",G20="")</formula>
    </cfRule>
  </conditionalFormatting>
  <conditionalFormatting sqref="G21:I21">
    <cfRule type="expression" dxfId="63" priority="70">
      <formula>AND(E21&lt;&gt;"",G21="")</formula>
    </cfRule>
  </conditionalFormatting>
  <conditionalFormatting sqref="G22:I22">
    <cfRule type="expression" dxfId="62" priority="73">
      <formula>AND(#REF!&lt;&gt;"",G22="")</formula>
    </cfRule>
  </conditionalFormatting>
  <conditionalFormatting sqref="G25:I25">
    <cfRule type="expression" dxfId="61" priority="63">
      <formula>AND(D24&lt;&gt;"",G25="")</formula>
    </cfRule>
  </conditionalFormatting>
  <conditionalFormatting sqref="G26:I26">
    <cfRule type="expression" dxfId="60" priority="48">
      <formula>AND(E26&lt;&gt;"",G26="")</formula>
    </cfRule>
  </conditionalFormatting>
  <conditionalFormatting sqref="G27:I27">
    <cfRule type="expression" dxfId="59" priority="51">
      <formula>AND(#REF!&lt;&gt;"",G27="")</formula>
    </cfRule>
  </conditionalFormatting>
  <conditionalFormatting sqref="G30:I30">
    <cfRule type="expression" dxfId="58" priority="41">
      <formula>AND(D29&lt;&gt;"",G30="")</formula>
    </cfRule>
  </conditionalFormatting>
  <conditionalFormatting sqref="G31:I31">
    <cfRule type="expression" dxfId="57" priority="26">
      <formula>AND(E31&lt;&gt;"",G31="")</formula>
    </cfRule>
  </conditionalFormatting>
  <conditionalFormatting sqref="G32:I32">
    <cfRule type="expression" dxfId="56" priority="29">
      <formula>AND(#REF!&lt;&gt;"",G32="")</formula>
    </cfRule>
  </conditionalFormatting>
  <conditionalFormatting sqref="G35:I35">
    <cfRule type="expression" dxfId="55" priority="19">
      <formula>AND(D34&lt;&gt;"",G35="")</formula>
    </cfRule>
  </conditionalFormatting>
  <conditionalFormatting sqref="G36:I36">
    <cfRule type="expression" dxfId="54" priority="4">
      <formula>AND(E36&lt;&gt;"",G36="")</formula>
    </cfRule>
  </conditionalFormatting>
  <conditionalFormatting sqref="G37:I37">
    <cfRule type="expression" dxfId="53" priority="7">
      <formula>AND(#REF!&lt;&gt;"",G37="")</formula>
    </cfRule>
  </conditionalFormatting>
  <conditionalFormatting sqref="I11:I12">
    <cfRule type="expression" dxfId="52" priority="97">
      <formula>ISBLANK($I$11)</formula>
    </cfRule>
  </conditionalFormatting>
  <conditionalFormatting sqref="I14">
    <cfRule type="expression" dxfId="51" priority="94">
      <formula>AND(D14&lt;&gt;"", LEN(I14)&lt;&gt;6)</formula>
    </cfRule>
    <cfRule type="expression" dxfId="50" priority="93">
      <formula>AND(D14&lt;&gt;"",ISBLANK(I14))</formula>
    </cfRule>
  </conditionalFormatting>
  <conditionalFormatting sqref="I19">
    <cfRule type="expression" dxfId="49" priority="72">
      <formula>AND(D19&lt;&gt;"", LEN(I19)&lt;&gt;6)</formula>
    </cfRule>
    <cfRule type="expression" dxfId="48" priority="71">
      <formula>AND(D19&lt;&gt;"",ISBLANK(I19))</formula>
    </cfRule>
  </conditionalFormatting>
  <conditionalFormatting sqref="I24">
    <cfRule type="expression" dxfId="47" priority="49">
      <formula>AND(D24&lt;&gt;"",ISBLANK(I24))</formula>
    </cfRule>
    <cfRule type="expression" dxfId="46" priority="50">
      <formula>AND(D24&lt;&gt;"", LEN(I24)&lt;&gt;6)</formula>
    </cfRule>
  </conditionalFormatting>
  <conditionalFormatting sqref="I29">
    <cfRule type="expression" dxfId="45" priority="28">
      <formula>AND(D29&lt;&gt;"", LEN(I29)&lt;&gt;6)</formula>
    </cfRule>
    <cfRule type="expression" dxfId="44" priority="27">
      <formula>AND(D29&lt;&gt;"",ISBLANK(I29))</formula>
    </cfRule>
  </conditionalFormatting>
  <conditionalFormatting sqref="I34">
    <cfRule type="expression" dxfId="43" priority="6">
      <formula>AND(D34&lt;&gt;"", LEN(I34)&lt;&gt;6)</formula>
    </cfRule>
    <cfRule type="expression" dxfId="42" priority="5">
      <formula>AND(D34&lt;&gt;"",ISBLANK(I34))</formula>
    </cfRule>
  </conditionalFormatting>
  <conditionalFormatting sqref="J13">
    <cfRule type="expression" dxfId="41" priority="100">
      <formula>ISBLANK($J$13)</formula>
    </cfRule>
  </conditionalFormatting>
  <conditionalFormatting sqref="J15">
    <cfRule type="expression" dxfId="40" priority="108">
      <formula>AND(D14&lt;&gt;"", ISBLANK(J15))</formula>
    </cfRule>
    <cfRule type="expression" priority="109">
      <formula>ISBLANK(D14)</formula>
    </cfRule>
  </conditionalFormatting>
  <conditionalFormatting sqref="J16">
    <cfRule type="expression" dxfId="39" priority="91">
      <formula>AND(E16&lt;&gt;"",J16="")</formula>
    </cfRule>
  </conditionalFormatting>
  <conditionalFormatting sqref="J16:J17">
    <cfRule type="expression" priority="103">
      <formula>ISBLANK(#REF!)</formula>
    </cfRule>
  </conditionalFormatting>
  <conditionalFormatting sqref="J17">
    <cfRule type="expression" dxfId="38" priority="102">
      <formula>AND(#REF!&lt;&gt;"", ISBLANK(J17))</formula>
    </cfRule>
  </conditionalFormatting>
  <conditionalFormatting sqref="J20">
    <cfRule type="expression" priority="79">
      <formula>ISBLANK(D19)</formula>
    </cfRule>
    <cfRule type="expression" dxfId="37" priority="78">
      <formula>AND(D19&lt;&gt;"", ISBLANK(J20))</formula>
    </cfRule>
  </conditionalFormatting>
  <conditionalFormatting sqref="J21">
    <cfRule type="expression" dxfId="36" priority="69">
      <formula>AND(E21&lt;&gt;"",J21="")</formula>
    </cfRule>
  </conditionalFormatting>
  <conditionalFormatting sqref="J21:J22">
    <cfRule type="expression" priority="75">
      <formula>ISBLANK(#REF!)</formula>
    </cfRule>
  </conditionalFormatting>
  <conditionalFormatting sqref="J22">
    <cfRule type="expression" dxfId="35" priority="74">
      <formula>AND(#REF!&lt;&gt;"", ISBLANK(J22))</formula>
    </cfRule>
  </conditionalFormatting>
  <conditionalFormatting sqref="J25">
    <cfRule type="expression" dxfId="34" priority="56">
      <formula>AND(D24&lt;&gt;"", ISBLANK(J25))</formula>
    </cfRule>
    <cfRule type="expression" priority="57">
      <formula>ISBLANK(D24)</formula>
    </cfRule>
  </conditionalFormatting>
  <conditionalFormatting sqref="J26">
    <cfRule type="expression" dxfId="33" priority="47">
      <formula>AND(E26&lt;&gt;"",J26="")</formula>
    </cfRule>
  </conditionalFormatting>
  <conditionalFormatting sqref="J26:J27">
    <cfRule type="expression" priority="53">
      <formula>ISBLANK(#REF!)</formula>
    </cfRule>
  </conditionalFormatting>
  <conditionalFormatting sqref="J27">
    <cfRule type="expression" dxfId="32" priority="52">
      <formula>AND(#REF!&lt;&gt;"", ISBLANK(J27))</formula>
    </cfRule>
  </conditionalFormatting>
  <conditionalFormatting sqref="J30">
    <cfRule type="expression" dxfId="31" priority="34">
      <formula>AND(D29&lt;&gt;"", ISBLANK(J30))</formula>
    </cfRule>
    <cfRule type="expression" priority="35">
      <formula>ISBLANK(D29)</formula>
    </cfRule>
  </conditionalFormatting>
  <conditionalFormatting sqref="J31">
    <cfRule type="expression" dxfId="30" priority="25">
      <formula>AND(E31&lt;&gt;"",J31="")</formula>
    </cfRule>
  </conditionalFormatting>
  <conditionalFormatting sqref="J31:J32">
    <cfRule type="expression" priority="31">
      <formula>ISBLANK(#REF!)</formula>
    </cfRule>
  </conditionalFormatting>
  <conditionalFormatting sqref="J32">
    <cfRule type="expression" dxfId="29" priority="30">
      <formula>AND(#REF!&lt;&gt;"", ISBLANK(J32))</formula>
    </cfRule>
  </conditionalFormatting>
  <conditionalFormatting sqref="J35">
    <cfRule type="expression" dxfId="28" priority="12">
      <formula>AND(D34&lt;&gt;"", ISBLANK(J35))</formula>
    </cfRule>
    <cfRule type="expression" priority="13">
      <formula>ISBLANK(D34)</formula>
    </cfRule>
  </conditionalFormatting>
  <conditionalFormatting sqref="J36">
    <cfRule type="expression" dxfId="27" priority="3">
      <formula>AND(E36&lt;&gt;"",J36="")</formula>
    </cfRule>
  </conditionalFormatting>
  <conditionalFormatting sqref="J36:J37">
    <cfRule type="expression" priority="9">
      <formula>ISBLANK(#REF!)</formula>
    </cfRule>
  </conditionalFormatting>
  <conditionalFormatting sqref="J37">
    <cfRule type="expression" dxfId="26" priority="8">
      <formula>AND(#REF!&lt;&gt;"", ISBLANK(J37))</formula>
    </cfRule>
  </conditionalFormatting>
  <conditionalFormatting sqref="J16:K16 F18">
    <cfRule type="expression" dxfId="25" priority="119">
      <formula>AND(#REF!&lt;&gt;"", ISBLANK(F16))</formula>
    </cfRule>
  </conditionalFormatting>
  <conditionalFormatting sqref="J21:K21 F23">
    <cfRule type="expression" dxfId="24" priority="86">
      <formula>AND(#REF!&lt;&gt;"", ISBLANK(F21))</formula>
    </cfRule>
  </conditionalFormatting>
  <conditionalFormatting sqref="J26:K26 F28">
    <cfRule type="expression" dxfId="23" priority="64">
      <formula>AND(#REF!&lt;&gt;"", ISBLANK(F26))</formula>
    </cfRule>
  </conditionalFormatting>
  <conditionalFormatting sqref="J31:K31 F33">
    <cfRule type="expression" dxfId="22" priority="42">
      <formula>AND(#REF!&lt;&gt;"", ISBLANK(F31))</formula>
    </cfRule>
  </conditionalFormatting>
  <conditionalFormatting sqref="J36:K36 F38">
    <cfRule type="expression" dxfId="21" priority="20">
      <formula>AND(#REF!&lt;&gt;"", ISBLANK(F36))</formula>
    </cfRule>
  </conditionalFormatting>
  <conditionalFormatting sqref="K13">
    <cfRule type="expression" dxfId="20" priority="99">
      <formula>ISBLANK($K$13)</formula>
    </cfRule>
  </conditionalFormatting>
  <conditionalFormatting sqref="K15">
    <cfRule type="expression" priority="117">
      <formula>ISBLANK(D14)</formula>
    </cfRule>
    <cfRule type="expression" dxfId="19" priority="116">
      <formula>AND(D14&lt;&gt;"", ISBLANK(K15))</formula>
    </cfRule>
  </conditionalFormatting>
  <conditionalFormatting sqref="K16">
    <cfRule type="expression" dxfId="18" priority="90">
      <formula>AND(E16&lt;&gt;0,K16="")</formula>
    </cfRule>
  </conditionalFormatting>
  <conditionalFormatting sqref="K16:K18">
    <cfRule type="expression" priority="105">
      <formula>ISBLANK(#REF!)</formula>
    </cfRule>
  </conditionalFormatting>
  <conditionalFormatting sqref="K17:K18">
    <cfRule type="expression" dxfId="17" priority="104">
      <formula>AND(#REF!&lt;&gt;"", ISBLANK(K17))</formula>
    </cfRule>
  </conditionalFormatting>
  <conditionalFormatting sqref="K20">
    <cfRule type="expression" dxfId="16" priority="83">
      <formula>AND(D19&lt;&gt;"", ISBLANK(K20))</formula>
    </cfRule>
    <cfRule type="expression" priority="84">
      <formula>ISBLANK(D19)</formula>
    </cfRule>
  </conditionalFormatting>
  <conditionalFormatting sqref="K21">
    <cfRule type="expression" dxfId="15" priority="68">
      <formula>AND(E21&lt;&gt;0,K21="")</formula>
    </cfRule>
  </conditionalFormatting>
  <conditionalFormatting sqref="K21:K23">
    <cfRule type="expression" priority="77">
      <formula>ISBLANK(#REF!)</formula>
    </cfRule>
  </conditionalFormatting>
  <conditionalFormatting sqref="K22:K23">
    <cfRule type="expression" dxfId="14" priority="76">
      <formula>AND(#REF!&lt;&gt;"", ISBLANK(K22))</formula>
    </cfRule>
  </conditionalFormatting>
  <conditionalFormatting sqref="K25">
    <cfRule type="expression" priority="62">
      <formula>ISBLANK(D24)</formula>
    </cfRule>
    <cfRule type="expression" dxfId="13" priority="61">
      <formula>AND(D24&lt;&gt;"", ISBLANK(K25))</formula>
    </cfRule>
  </conditionalFormatting>
  <conditionalFormatting sqref="K26">
    <cfRule type="expression" dxfId="12" priority="46">
      <formula>AND(E26&lt;&gt;0,K26="")</formula>
    </cfRule>
  </conditionalFormatting>
  <conditionalFormatting sqref="K26:K28">
    <cfRule type="expression" priority="55">
      <formula>ISBLANK(#REF!)</formula>
    </cfRule>
  </conditionalFormatting>
  <conditionalFormatting sqref="K27:K28">
    <cfRule type="expression" dxfId="11" priority="54">
      <formula>AND(#REF!&lt;&gt;"", ISBLANK(K27))</formula>
    </cfRule>
  </conditionalFormatting>
  <conditionalFormatting sqref="K30">
    <cfRule type="expression" priority="40">
      <formula>ISBLANK(D29)</formula>
    </cfRule>
    <cfRule type="expression" dxfId="10" priority="39">
      <formula>AND(D29&lt;&gt;"", ISBLANK(K30))</formula>
    </cfRule>
  </conditionalFormatting>
  <conditionalFormatting sqref="K31">
    <cfRule type="expression" dxfId="9" priority="24">
      <formula>AND(E31&lt;&gt;0,K31="")</formula>
    </cfRule>
  </conditionalFormatting>
  <conditionalFormatting sqref="K31:K33">
    <cfRule type="expression" priority="33">
      <formula>ISBLANK(#REF!)</formula>
    </cfRule>
  </conditionalFormatting>
  <conditionalFormatting sqref="K32:K33">
    <cfRule type="expression" dxfId="8" priority="32">
      <formula>AND(#REF!&lt;&gt;"", ISBLANK(K32))</formula>
    </cfRule>
  </conditionalFormatting>
  <conditionalFormatting sqref="K35">
    <cfRule type="expression" dxfId="7" priority="17">
      <formula>AND(D34&lt;&gt;"", ISBLANK(K35))</formula>
    </cfRule>
    <cfRule type="expression" priority="18">
      <formula>ISBLANK(D34)</formula>
    </cfRule>
  </conditionalFormatting>
  <conditionalFormatting sqref="K36">
    <cfRule type="expression" dxfId="6" priority="2">
      <formula>AND(E36&lt;&gt;0,K36="")</formula>
    </cfRule>
  </conditionalFormatting>
  <conditionalFormatting sqref="K36:K38">
    <cfRule type="expression" priority="11">
      <formula>ISBLANK(#REF!)</formula>
    </cfRule>
  </conditionalFormatting>
  <conditionalFormatting sqref="K37:K38">
    <cfRule type="expression" dxfId="5" priority="10">
      <formula>AND(#REF!&lt;&gt;"", ISBLANK(K37))</formula>
    </cfRule>
  </conditionalFormatting>
  <conditionalFormatting sqref="L2:L3">
    <cfRule type="expression" dxfId="4" priority="112">
      <formula>ISBLANL(U2)</formula>
    </cfRule>
  </conditionalFormatting>
  <conditionalFormatting sqref="R1:S1">
    <cfRule type="containsBlanks" dxfId="3" priority="1">
      <formula>LEN(TRIM(R1))=0</formula>
    </cfRule>
  </conditionalFormatting>
  <conditionalFormatting sqref="R3:S3">
    <cfRule type="containsBlanks" dxfId="2" priority="110">
      <formula>LEN(TRIM(R3))=0</formula>
    </cfRule>
    <cfRule type="expression" dxfId="1" priority="123">
      <formula>AND($S$3&lt;&gt;"",LEN($S$3)&lt;&gt;10)</formula>
    </cfRule>
  </conditionalFormatting>
  <conditionalFormatting sqref="S2">
    <cfRule type="expression" dxfId="0" priority="111">
      <formula>S2=""</formula>
    </cfRule>
  </conditionalFormatting>
  <dataValidations count="4">
    <dataValidation type="list" allowBlank="1" showInputMessage="1" showErrorMessage="1" sqref="L3" xr:uid="{61003772-E971-4513-AB6E-94A0BDC48969}">
      <formula1>#REF!</formula1>
    </dataValidation>
    <dataValidation imeMode="disabled" allowBlank="1" showInputMessage="1" showErrorMessage="1" sqref="K30:K33 K13 K15:K18 K25:K28 K20:K23 K35:K38" xr:uid="{D7E877F3-B1DE-42B0-A829-F54637AF3C33}"/>
    <dataValidation type="list" allowBlank="1" showInputMessage="1" showErrorMessage="1" sqref="E36:E37 E31:E32 E26:E27 E21:E22 E16:E17" xr:uid="{83D2652C-FB80-4612-A2F2-06FC5F1D98E5}">
      <formula1>"パソコン,タブレット,Wi-Fi環境整備"</formula1>
    </dataValidation>
    <dataValidation type="list" allowBlank="1" showInputMessage="1" showErrorMessage="1" sqref="D14:E15 D19:E20 D24:E25 D29:E30 D34:E35" xr:uid="{A55C0EC5-9C31-406A-9427-15CFAF8D6DBC}">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介護業務支援,⑭機能訓練支援,⑮食事・栄養管理支援,⑯認知症生活支援・認知症ケア支援,⑰その他都道府県が認めたもの"</formula1>
    </dataValidation>
  </dataValidations>
  <pageMargins left="0.70866141732283472" right="0.70866141732283472" top="0.74803149606299213" bottom="0.74803149606299213" header="0.31496062992125984" footer="0.31496062992125984"/>
  <pageSetup paperSize="8" scale="55"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A0145CD-DA7B-4147-A7D0-235CE775B6EB}">
          <x14:formula1>
            <xm:f>ここは触らない!$C$2:$C$67</xm:f>
          </x14:formula1>
          <xm:sqref>S2:U2</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B0EA1-9682-49D3-8531-987EAE43D3F1}">
  <sheetPr codeName="Sheet19">
    <tabColor rgb="FFFFFF00"/>
    <pageSetUpPr fitToPage="1"/>
  </sheetPr>
  <dimension ref="A1:X77"/>
  <sheetViews>
    <sheetView view="pageBreakPreview" zoomScaleNormal="100" zoomScaleSheetLayoutView="100" workbookViewId="0">
      <selection activeCell="A4" sqref="A4"/>
    </sheetView>
  </sheetViews>
  <sheetFormatPr defaultRowHeight="18.75"/>
  <cols>
    <col min="1" max="24" width="4.625" customWidth="1"/>
  </cols>
  <sheetData>
    <row r="1" spans="1:24" ht="24">
      <c r="A1" s="364" t="s">
        <v>281</v>
      </c>
      <c r="B1" s="365"/>
      <c r="C1" s="365"/>
      <c r="D1" s="365"/>
      <c r="E1" s="365"/>
      <c r="F1" s="365"/>
      <c r="G1" s="365"/>
      <c r="H1" s="365"/>
      <c r="I1" s="365"/>
      <c r="J1" s="365"/>
      <c r="K1" s="365"/>
      <c r="L1" s="365"/>
      <c r="M1" s="365"/>
      <c r="N1" s="365"/>
      <c r="O1" s="365"/>
      <c r="P1" s="365"/>
      <c r="Q1" s="365"/>
      <c r="R1" s="365"/>
      <c r="S1" s="365"/>
      <c r="T1" s="365"/>
      <c r="U1" s="365"/>
      <c r="V1" s="365"/>
      <c r="W1" s="365"/>
      <c r="X1" s="365"/>
    </row>
    <row r="2" spans="1:24">
      <c r="A2" s="99"/>
      <c r="B2" s="99"/>
      <c r="C2" s="99"/>
      <c r="D2" s="99"/>
      <c r="E2" s="99"/>
      <c r="F2" s="99"/>
      <c r="G2" s="99"/>
      <c r="H2" s="99"/>
      <c r="I2" s="99"/>
      <c r="J2" s="99"/>
      <c r="K2" s="99"/>
      <c r="L2" s="99"/>
      <c r="M2" s="99"/>
      <c r="N2" s="99"/>
      <c r="O2" s="99"/>
      <c r="P2" s="99"/>
      <c r="Q2" s="99" t="s">
        <v>49</v>
      </c>
      <c r="R2" s="99"/>
      <c r="S2" s="99"/>
      <c r="T2" s="99"/>
      <c r="U2" s="99"/>
      <c r="V2" s="99"/>
      <c r="W2" s="100"/>
      <c r="X2" s="100"/>
    </row>
    <row r="3" spans="1:24">
      <c r="A3" s="359" t="s">
        <v>503</v>
      </c>
      <c r="B3" s="359"/>
      <c r="C3" s="359"/>
      <c r="D3" s="359"/>
      <c r="E3" s="359"/>
      <c r="F3" s="359"/>
      <c r="G3" s="359"/>
      <c r="H3" s="359"/>
      <c r="I3" s="359"/>
      <c r="J3" s="359"/>
      <c r="K3" s="359"/>
      <c r="L3" s="359"/>
      <c r="M3" s="359"/>
      <c r="N3" s="359"/>
      <c r="O3" s="359"/>
      <c r="P3" s="359"/>
      <c r="Q3" s="359"/>
      <c r="R3" s="359"/>
      <c r="S3" s="359"/>
      <c r="T3" s="359"/>
      <c r="U3" s="359"/>
      <c r="V3" s="359"/>
      <c r="W3" s="359"/>
      <c r="X3" s="359"/>
    </row>
    <row r="4" spans="1:24">
      <c r="A4" s="99"/>
      <c r="B4" s="99"/>
      <c r="C4" s="99"/>
      <c r="D4" s="99"/>
      <c r="E4" s="99"/>
      <c r="F4" s="99"/>
      <c r="G4" s="99"/>
      <c r="H4" s="99"/>
      <c r="I4" s="99"/>
      <c r="J4" s="99"/>
      <c r="K4" s="99"/>
      <c r="L4" s="99"/>
      <c r="M4" s="99"/>
      <c r="N4" s="99"/>
      <c r="O4" s="99"/>
      <c r="P4" s="99"/>
      <c r="Q4" s="99"/>
      <c r="R4" s="99"/>
      <c r="S4" s="99"/>
      <c r="T4" s="99"/>
      <c r="U4" s="99"/>
      <c r="V4" s="99"/>
      <c r="W4" s="100"/>
      <c r="X4" s="100"/>
    </row>
    <row r="5" spans="1:24" ht="24" customHeight="1">
      <c r="A5" s="99"/>
      <c r="B5" s="99"/>
      <c r="C5" s="99"/>
      <c r="D5" s="99"/>
      <c r="E5" s="99"/>
      <c r="F5" s="99"/>
      <c r="G5" s="99"/>
      <c r="H5" s="99"/>
      <c r="I5" s="99"/>
      <c r="J5" s="99"/>
      <c r="K5" s="99"/>
      <c r="L5" s="99"/>
      <c r="M5" s="99"/>
      <c r="N5" s="99"/>
      <c r="O5" s="99"/>
      <c r="P5" s="99"/>
      <c r="Q5" s="99"/>
      <c r="R5" s="101"/>
      <c r="S5" s="101"/>
      <c r="T5" s="366" t="s">
        <v>472</v>
      </c>
      <c r="U5" s="534"/>
      <c r="V5" s="534"/>
      <c r="W5" s="534"/>
      <c r="X5" s="534"/>
    </row>
    <row r="6" spans="1:24">
      <c r="A6" s="99"/>
      <c r="B6" s="99"/>
      <c r="C6" s="99"/>
      <c r="D6" s="99"/>
      <c r="E6" s="99"/>
      <c r="F6" s="99"/>
      <c r="G6" s="99"/>
      <c r="H6" s="99"/>
      <c r="I6" s="99"/>
      <c r="J6" s="99"/>
      <c r="K6" s="99"/>
      <c r="L6" s="99"/>
      <c r="M6" s="99"/>
      <c r="N6" s="99"/>
      <c r="O6" s="99"/>
      <c r="P6" s="99"/>
      <c r="Q6" s="99"/>
      <c r="R6" s="99"/>
      <c r="S6" s="99"/>
      <c r="T6" s="99"/>
      <c r="U6" s="99"/>
      <c r="V6" s="99"/>
      <c r="W6" s="99"/>
      <c r="X6" s="99"/>
    </row>
    <row r="7" spans="1:24">
      <c r="A7" s="99"/>
      <c r="B7" s="99" t="s">
        <v>50</v>
      </c>
      <c r="C7" s="99"/>
      <c r="D7" s="99"/>
      <c r="E7" s="99"/>
      <c r="F7" s="99"/>
      <c r="G7" s="99"/>
      <c r="H7" s="99"/>
      <c r="I7" s="99"/>
      <c r="J7" s="99"/>
      <c r="K7" s="99"/>
      <c r="L7" s="99"/>
      <c r="M7" s="99"/>
      <c r="N7" s="99"/>
      <c r="O7" s="99"/>
      <c r="P7" s="99"/>
      <c r="Q7" s="99"/>
      <c r="R7" s="99"/>
      <c r="S7" s="99"/>
      <c r="T7" s="99"/>
      <c r="U7" s="99"/>
      <c r="V7" s="99"/>
      <c r="W7" s="99"/>
      <c r="X7" s="99"/>
    </row>
    <row r="8" spans="1:24">
      <c r="A8" s="99"/>
      <c r="B8" s="99"/>
      <c r="C8" s="99"/>
      <c r="D8" s="99"/>
      <c r="E8" s="99"/>
      <c r="F8" s="99"/>
      <c r="G8" s="99"/>
      <c r="H8" s="99"/>
      <c r="I8" s="99"/>
      <c r="J8" s="99"/>
      <c r="K8" s="99"/>
      <c r="L8" s="99"/>
      <c r="M8" s="99"/>
      <c r="N8" s="99"/>
      <c r="O8" s="99"/>
      <c r="P8" s="99"/>
      <c r="Q8" s="99"/>
      <c r="R8" s="99"/>
      <c r="S8" s="99"/>
      <c r="T8" s="99"/>
      <c r="U8" s="99"/>
      <c r="V8" s="99"/>
      <c r="W8" s="99"/>
      <c r="X8" s="99"/>
    </row>
    <row r="9" spans="1:24">
      <c r="A9" s="99"/>
      <c r="B9" s="99"/>
      <c r="C9" s="99"/>
      <c r="D9" s="99"/>
      <c r="E9" s="99"/>
      <c r="F9" s="99"/>
      <c r="G9" s="99"/>
      <c r="H9" s="99"/>
      <c r="I9" s="99"/>
      <c r="J9" s="99"/>
      <c r="K9" s="99"/>
      <c r="L9" s="99"/>
      <c r="M9" s="99"/>
      <c r="N9" s="99"/>
      <c r="O9" s="99"/>
      <c r="P9" s="99"/>
      <c r="Q9" s="99"/>
      <c r="R9" s="99"/>
      <c r="S9" s="99"/>
      <c r="T9" s="99"/>
      <c r="U9" s="99"/>
      <c r="V9" s="99"/>
      <c r="W9" s="99"/>
      <c r="X9" s="99"/>
    </row>
    <row r="10" spans="1:24" ht="40.5" customHeight="1">
      <c r="A10" s="99"/>
      <c r="B10" s="99"/>
      <c r="C10" s="99"/>
      <c r="D10" s="99"/>
      <c r="E10" s="99"/>
      <c r="F10" s="99"/>
      <c r="G10" s="99"/>
      <c r="H10" s="99"/>
      <c r="I10" s="99"/>
      <c r="J10" s="99"/>
      <c r="K10" s="99"/>
      <c r="L10" s="99"/>
      <c r="M10" s="99"/>
      <c r="N10" s="359" t="s">
        <v>51</v>
      </c>
      <c r="O10" s="359"/>
      <c r="P10" s="359"/>
      <c r="Q10" s="358" t="str">
        <f>IF('経費所要額調書（合計）'!B8="","",'経費所要額調書（合計）'!B8)</f>
        <v/>
      </c>
      <c r="R10" s="358"/>
      <c r="S10" s="358"/>
      <c r="T10" s="358"/>
      <c r="U10" s="358"/>
      <c r="V10" s="358"/>
      <c r="W10" s="358"/>
      <c r="X10" s="358"/>
    </row>
    <row r="11" spans="1:24" ht="40.5" customHeight="1">
      <c r="A11" s="99"/>
      <c r="B11" s="99"/>
      <c r="C11" s="99"/>
      <c r="D11" s="99"/>
      <c r="E11" s="99"/>
      <c r="F11" s="99"/>
      <c r="G11" s="99"/>
      <c r="H11" s="99"/>
      <c r="I11" s="99"/>
      <c r="J11" s="99"/>
      <c r="K11" s="99"/>
      <c r="L11" s="99"/>
      <c r="M11" s="99"/>
      <c r="N11" s="359" t="s">
        <v>52</v>
      </c>
      <c r="O11" s="359"/>
      <c r="P11" s="359"/>
      <c r="Q11" s="519" t="str">
        <f>IF('経費所要額調書（合計）'!B5="","",'経費所要額調書（合計）'!B5)</f>
        <v/>
      </c>
      <c r="R11" s="519"/>
      <c r="S11" s="519"/>
      <c r="T11" s="519"/>
      <c r="U11" s="519"/>
      <c r="V11" s="519"/>
      <c r="W11" s="519"/>
      <c r="X11" s="519"/>
    </row>
    <row r="12" spans="1:24" ht="48" customHeight="1">
      <c r="A12" s="99"/>
      <c r="B12" s="99"/>
      <c r="C12" s="99"/>
      <c r="D12" s="99"/>
      <c r="E12" s="99"/>
      <c r="F12" s="99"/>
      <c r="G12" s="99"/>
      <c r="H12" s="99"/>
      <c r="I12" s="99"/>
      <c r="J12" s="99"/>
      <c r="K12" s="99"/>
      <c r="L12" s="102"/>
      <c r="M12" s="99"/>
      <c r="N12" s="363" t="s">
        <v>251</v>
      </c>
      <c r="O12" s="363"/>
      <c r="P12" s="363"/>
      <c r="Q12" s="525" t="str">
        <f>IF('経費所要額調書（合計）'!D5="","",'経費所要額調書（合計）'!D5)</f>
        <v/>
      </c>
      <c r="R12" s="526"/>
      <c r="S12" s="526"/>
      <c r="T12" s="526"/>
      <c r="U12" s="526"/>
      <c r="V12" s="526"/>
      <c r="W12" s="526"/>
      <c r="X12" s="526"/>
    </row>
    <row r="13" spans="1:24" ht="12" customHeight="1">
      <c r="A13" s="99"/>
      <c r="B13" s="99"/>
      <c r="C13" s="99"/>
      <c r="D13" s="99"/>
      <c r="E13" s="99"/>
      <c r="F13" s="99"/>
      <c r="G13" s="99"/>
      <c r="H13" s="99"/>
      <c r="I13" s="99"/>
      <c r="J13" s="99"/>
      <c r="K13" s="99"/>
      <c r="L13" s="102"/>
      <c r="M13" s="99"/>
      <c r="N13" s="99"/>
      <c r="O13" s="102"/>
      <c r="P13" s="103"/>
      <c r="Q13" s="104"/>
      <c r="R13" s="105"/>
      <c r="S13" s="105"/>
      <c r="T13" s="105"/>
      <c r="U13" s="105"/>
      <c r="V13" s="105"/>
      <c r="W13" s="105"/>
      <c r="X13" s="105"/>
    </row>
    <row r="14" spans="1:24" ht="12" customHeight="1">
      <c r="A14" s="99"/>
      <c r="B14" s="99"/>
      <c r="C14" s="99"/>
      <c r="D14" s="99"/>
      <c r="E14" s="99"/>
      <c r="F14" s="99"/>
      <c r="G14" s="99"/>
      <c r="H14" s="99"/>
      <c r="I14" s="99"/>
      <c r="J14" s="99"/>
      <c r="K14" s="99"/>
      <c r="L14" s="102"/>
      <c r="M14" s="99"/>
      <c r="N14" s="99"/>
      <c r="O14" s="102"/>
      <c r="P14" s="103"/>
      <c r="Q14" s="104"/>
      <c r="R14" s="105"/>
      <c r="S14" s="105"/>
      <c r="T14" s="105"/>
      <c r="U14" s="105"/>
      <c r="V14" s="105"/>
      <c r="W14" s="105"/>
      <c r="X14" s="105"/>
    </row>
    <row r="15" spans="1:24">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row>
    <row r="16" spans="1:24" ht="59.1" customHeight="1">
      <c r="A16" s="360" t="s">
        <v>282</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row>
    <row r="17" spans="1:24">
      <c r="A17" s="361"/>
      <c r="B17" s="361"/>
      <c r="C17" s="361"/>
      <c r="D17" s="361"/>
      <c r="E17" s="361"/>
      <c r="F17" s="361"/>
      <c r="G17" s="361"/>
      <c r="H17" s="361"/>
      <c r="I17" s="361"/>
      <c r="J17" s="361"/>
      <c r="K17" s="361"/>
      <c r="L17" s="361"/>
      <c r="M17" s="361"/>
      <c r="N17" s="361"/>
      <c r="O17" s="361"/>
      <c r="P17" s="361"/>
      <c r="Q17" s="361"/>
      <c r="R17" s="361"/>
      <c r="S17" s="361"/>
      <c r="T17" s="361"/>
      <c r="U17" s="361"/>
      <c r="V17" s="361"/>
      <c r="W17" s="361"/>
      <c r="X17" s="361"/>
    </row>
    <row r="18" spans="1:24">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row>
    <row r="19" spans="1:24">
      <c r="A19" s="108"/>
      <c r="B19" s="362" t="s">
        <v>55</v>
      </c>
      <c r="C19" s="362"/>
      <c r="D19" s="362"/>
      <c r="E19" s="362"/>
      <c r="F19" s="362"/>
      <c r="G19" s="362"/>
      <c r="H19" s="362"/>
      <c r="I19" s="362"/>
      <c r="J19" s="362"/>
      <c r="K19" s="362"/>
      <c r="L19" s="362"/>
      <c r="M19" s="362"/>
      <c r="N19" s="362"/>
      <c r="O19" s="362"/>
      <c r="P19" s="362"/>
      <c r="Q19" s="362"/>
      <c r="R19" s="362"/>
      <c r="S19" s="362"/>
      <c r="T19" s="362"/>
      <c r="U19" s="362"/>
      <c r="V19" s="362"/>
      <c r="W19" s="362"/>
      <c r="X19" s="362"/>
    </row>
    <row r="20" spans="1:24">
      <c r="A20" s="108"/>
      <c r="B20" s="109"/>
      <c r="C20" s="109"/>
      <c r="D20" s="109"/>
      <c r="E20" s="109"/>
      <c r="F20" s="109"/>
      <c r="G20" s="109"/>
      <c r="H20" s="109"/>
      <c r="I20" s="109"/>
      <c r="J20" s="109"/>
      <c r="K20" s="109"/>
      <c r="L20" s="109"/>
      <c r="M20" s="109"/>
      <c r="N20" s="109"/>
      <c r="O20" s="109"/>
      <c r="P20" s="109"/>
      <c r="Q20" s="109"/>
      <c r="R20" s="109"/>
      <c r="S20" s="109"/>
      <c r="T20" s="109"/>
      <c r="U20" s="109"/>
      <c r="V20" s="109"/>
      <c r="W20" s="109"/>
      <c r="X20" s="109"/>
    </row>
    <row r="21" spans="1:24">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row>
    <row r="22" spans="1:24">
      <c r="A22" s="99"/>
      <c r="B22" s="110"/>
      <c r="C22" s="108"/>
      <c r="D22" s="108"/>
      <c r="E22" s="108"/>
      <c r="F22" s="108"/>
      <c r="G22" s="108"/>
      <c r="H22" s="362" t="s">
        <v>283</v>
      </c>
      <c r="I22" s="362"/>
      <c r="J22" s="527">
        <f ca="1">'実績報告額調書（合計）'!E28</f>
        <v>0</v>
      </c>
      <c r="K22" s="527"/>
      <c r="L22" s="527"/>
      <c r="M22" s="527"/>
      <c r="N22" s="527"/>
      <c r="O22" s="362" t="s">
        <v>284</v>
      </c>
      <c r="P22" s="362"/>
      <c r="Q22" s="108"/>
      <c r="R22" s="108"/>
      <c r="S22" s="108"/>
      <c r="T22" s="108"/>
      <c r="U22" s="108"/>
      <c r="V22" s="108"/>
      <c r="W22" s="108"/>
      <c r="X22" s="108"/>
    </row>
    <row r="23" spans="1:24" ht="24">
      <c r="A23" s="99"/>
      <c r="B23" s="110"/>
      <c r="C23" s="108"/>
      <c r="D23" s="108"/>
      <c r="E23" s="108"/>
      <c r="F23" s="108"/>
      <c r="G23" s="108"/>
      <c r="H23" s="108"/>
      <c r="I23" s="108"/>
      <c r="J23" s="112"/>
      <c r="K23" s="113"/>
      <c r="L23" s="113"/>
      <c r="M23" s="113"/>
      <c r="N23" s="113"/>
      <c r="O23" s="108"/>
      <c r="P23" s="108"/>
      <c r="Q23" s="108"/>
      <c r="R23" s="108"/>
      <c r="S23" s="108"/>
      <c r="T23" s="108"/>
      <c r="U23" s="108"/>
      <c r="V23" s="108"/>
      <c r="W23" s="108"/>
      <c r="X23" s="108"/>
    </row>
    <row r="24" spans="1:24" ht="24">
      <c r="A24" s="99"/>
      <c r="B24" s="110"/>
      <c r="C24" s="108"/>
      <c r="D24" s="108"/>
      <c r="E24" s="108"/>
      <c r="F24" s="108"/>
      <c r="G24" s="108"/>
      <c r="H24" s="108"/>
      <c r="I24" s="108"/>
      <c r="J24" s="112"/>
      <c r="K24" s="113"/>
      <c r="L24" s="113"/>
      <c r="M24" s="113"/>
      <c r="N24" s="113"/>
      <c r="O24" s="108"/>
      <c r="P24" s="108"/>
      <c r="Q24" s="108"/>
      <c r="R24" s="108"/>
      <c r="S24" s="108"/>
      <c r="T24" s="108"/>
      <c r="U24" s="108"/>
      <c r="V24" s="108"/>
      <c r="W24" s="108"/>
      <c r="X24" s="108"/>
    </row>
    <row r="25" spans="1:24" ht="24">
      <c r="A25" s="99"/>
      <c r="B25" s="110"/>
      <c r="C25" s="110"/>
      <c r="D25" s="110"/>
      <c r="E25" s="110"/>
      <c r="F25" s="108"/>
      <c r="G25" s="108"/>
      <c r="H25" s="108"/>
      <c r="I25" s="108"/>
      <c r="J25" s="112"/>
      <c r="K25" s="113"/>
      <c r="L25" s="535" t="s">
        <v>285</v>
      </c>
      <c r="M25" s="535"/>
      <c r="N25" s="535"/>
      <c r="O25" s="108"/>
      <c r="P25" s="108"/>
      <c r="Q25" s="108"/>
      <c r="R25" s="108"/>
      <c r="S25" s="108"/>
      <c r="T25" s="108"/>
      <c r="U25" s="108"/>
      <c r="V25" s="108"/>
      <c r="W25" s="108"/>
      <c r="X25" s="108"/>
    </row>
    <row r="26" spans="1:24" ht="22.5" customHeight="1">
      <c r="A26" s="99"/>
      <c r="B26" s="536" t="s">
        <v>286</v>
      </c>
      <c r="C26" s="537"/>
      <c r="D26" s="537"/>
      <c r="E26" s="537"/>
      <c r="F26" s="537"/>
      <c r="G26" s="541" t="s">
        <v>287</v>
      </c>
      <c r="H26" s="542"/>
      <c r="I26" s="542"/>
      <c r="J26" s="542"/>
      <c r="K26" s="542"/>
      <c r="L26" s="542"/>
      <c r="M26" s="542"/>
      <c r="N26" s="542"/>
      <c r="O26" s="542"/>
      <c r="P26" s="542"/>
      <c r="Q26" s="542"/>
      <c r="R26" s="542"/>
      <c r="S26" s="542"/>
      <c r="T26" s="542"/>
      <c r="U26" s="542"/>
      <c r="V26" s="543"/>
      <c r="W26" s="108"/>
      <c r="X26" s="108"/>
    </row>
    <row r="27" spans="1:24" ht="22.5" customHeight="1">
      <c r="A27" s="99"/>
      <c r="B27" s="538"/>
      <c r="C27" s="359"/>
      <c r="D27" s="359"/>
      <c r="E27" s="359"/>
      <c r="F27" s="359"/>
      <c r="G27" s="544"/>
      <c r="H27" s="360"/>
      <c r="I27" s="360"/>
      <c r="J27" s="360"/>
      <c r="K27" s="360"/>
      <c r="L27" s="360"/>
      <c r="M27" s="360"/>
      <c r="N27" s="360"/>
      <c r="O27" s="360"/>
      <c r="P27" s="360"/>
      <c r="Q27" s="360"/>
      <c r="R27" s="360"/>
      <c r="S27" s="360"/>
      <c r="T27" s="360"/>
      <c r="U27" s="360"/>
      <c r="V27" s="545"/>
      <c r="W27" s="108"/>
      <c r="X27" s="108"/>
    </row>
    <row r="28" spans="1:24" ht="15" customHeight="1">
      <c r="A28" s="99"/>
      <c r="B28" s="539"/>
      <c r="C28" s="540"/>
      <c r="D28" s="540"/>
      <c r="E28" s="540"/>
      <c r="F28" s="540"/>
      <c r="G28" s="546"/>
      <c r="H28" s="547"/>
      <c r="I28" s="547"/>
      <c r="J28" s="547"/>
      <c r="K28" s="547"/>
      <c r="L28" s="547"/>
      <c r="M28" s="547"/>
      <c r="N28" s="547"/>
      <c r="O28" s="547"/>
      <c r="P28" s="547"/>
      <c r="Q28" s="547"/>
      <c r="R28" s="547"/>
      <c r="S28" s="547"/>
      <c r="T28" s="547"/>
      <c r="U28" s="547"/>
      <c r="V28" s="548"/>
      <c r="W28" s="108"/>
      <c r="X28" s="108"/>
    </row>
    <row r="29" spans="1:24" ht="22.5" customHeight="1">
      <c r="A29" s="99"/>
      <c r="B29" s="549" t="s">
        <v>288</v>
      </c>
      <c r="C29" s="550"/>
      <c r="D29" s="550"/>
      <c r="E29" s="550"/>
      <c r="F29" s="550"/>
      <c r="G29" s="541" t="s">
        <v>289</v>
      </c>
      <c r="H29" s="542"/>
      <c r="I29" s="542"/>
      <c r="J29" s="542"/>
      <c r="K29" s="542"/>
      <c r="L29" s="542"/>
      <c r="M29" s="542"/>
      <c r="N29" s="542"/>
      <c r="O29" s="542"/>
      <c r="P29" s="542"/>
      <c r="Q29" s="542"/>
      <c r="R29" s="542"/>
      <c r="S29" s="542"/>
      <c r="T29" s="542"/>
      <c r="U29" s="542"/>
      <c r="V29" s="543"/>
      <c r="W29" s="108"/>
      <c r="X29" s="108"/>
    </row>
    <row r="30" spans="1:24" ht="22.5" customHeight="1">
      <c r="A30" s="99"/>
      <c r="B30" s="551"/>
      <c r="C30" s="363"/>
      <c r="D30" s="363"/>
      <c r="E30" s="363"/>
      <c r="F30" s="363"/>
      <c r="G30" s="544"/>
      <c r="H30" s="360"/>
      <c r="I30" s="360"/>
      <c r="J30" s="360"/>
      <c r="K30" s="360"/>
      <c r="L30" s="360"/>
      <c r="M30" s="360"/>
      <c r="N30" s="360"/>
      <c r="O30" s="360"/>
      <c r="P30" s="360"/>
      <c r="Q30" s="360"/>
      <c r="R30" s="360"/>
      <c r="S30" s="360"/>
      <c r="T30" s="360"/>
      <c r="U30" s="360"/>
      <c r="V30" s="545"/>
      <c r="W30" s="108"/>
      <c r="X30" s="108"/>
    </row>
    <row r="31" spans="1:24" ht="22.5" customHeight="1">
      <c r="A31" s="99"/>
      <c r="B31" s="551"/>
      <c r="C31" s="363"/>
      <c r="D31" s="363"/>
      <c r="E31" s="363"/>
      <c r="F31" s="363"/>
      <c r="G31" s="544"/>
      <c r="H31" s="360"/>
      <c r="I31" s="360"/>
      <c r="J31" s="360"/>
      <c r="K31" s="360"/>
      <c r="L31" s="360"/>
      <c r="M31" s="360"/>
      <c r="N31" s="360"/>
      <c r="O31" s="360"/>
      <c r="P31" s="360"/>
      <c r="Q31" s="360"/>
      <c r="R31" s="360"/>
      <c r="S31" s="360"/>
      <c r="T31" s="360"/>
      <c r="U31" s="360"/>
      <c r="V31" s="545"/>
      <c r="W31" s="108"/>
      <c r="X31" s="108"/>
    </row>
    <row r="32" spans="1:24" ht="22.5" customHeight="1">
      <c r="A32" s="99"/>
      <c r="B32" s="552" t="s">
        <v>290</v>
      </c>
      <c r="C32" s="553"/>
      <c r="D32" s="553"/>
      <c r="E32" s="553"/>
      <c r="F32" s="553"/>
      <c r="G32" s="554"/>
      <c r="H32" s="555"/>
      <c r="I32" s="555"/>
      <c r="J32" s="555"/>
      <c r="K32" s="555"/>
      <c r="L32" s="555"/>
      <c r="M32" s="555"/>
      <c r="N32" s="555"/>
      <c r="O32" s="555"/>
      <c r="P32" s="555"/>
      <c r="Q32" s="555"/>
      <c r="R32" s="555"/>
      <c r="S32" s="555"/>
      <c r="T32" s="555"/>
      <c r="U32" s="555"/>
      <c r="V32" s="556"/>
      <c r="W32" s="108"/>
      <c r="X32" s="108"/>
    </row>
    <row r="33" spans="1:24">
      <c r="A33" s="114"/>
      <c r="B33" s="557" t="s">
        <v>291</v>
      </c>
      <c r="C33" s="558"/>
      <c r="D33" s="558"/>
      <c r="E33" s="558"/>
      <c r="F33" s="558"/>
      <c r="G33" s="559"/>
      <c r="H33" s="560"/>
      <c r="I33" s="560"/>
      <c r="J33" s="560"/>
      <c r="K33" s="560"/>
      <c r="L33" s="560"/>
      <c r="M33" s="560"/>
      <c r="N33" s="560"/>
      <c r="O33" s="560"/>
      <c r="P33" s="560"/>
      <c r="Q33" s="560"/>
      <c r="R33" s="560"/>
      <c r="S33" s="560"/>
      <c r="T33" s="560"/>
      <c r="U33" s="560"/>
      <c r="V33" s="561"/>
      <c r="W33" s="115"/>
      <c r="X33" s="115"/>
    </row>
    <row r="34" spans="1:24">
      <c r="A34" s="114"/>
      <c r="B34" s="538"/>
      <c r="C34" s="359"/>
      <c r="D34" s="359"/>
      <c r="E34" s="359"/>
      <c r="F34" s="359"/>
      <c r="G34" s="562"/>
      <c r="H34" s="362"/>
      <c r="I34" s="362"/>
      <c r="J34" s="362"/>
      <c r="K34" s="362"/>
      <c r="L34" s="362"/>
      <c r="M34" s="362"/>
      <c r="N34" s="362"/>
      <c r="O34" s="362"/>
      <c r="P34" s="362"/>
      <c r="Q34" s="362"/>
      <c r="R34" s="362"/>
      <c r="S34" s="362"/>
      <c r="T34" s="362"/>
      <c r="U34" s="362"/>
      <c r="V34" s="563"/>
      <c r="W34" s="115"/>
      <c r="X34" s="115"/>
    </row>
    <row r="35" spans="1:24">
      <c r="A35" s="114"/>
      <c r="B35" s="539"/>
      <c r="C35" s="540"/>
      <c r="D35" s="540"/>
      <c r="E35" s="540"/>
      <c r="F35" s="540"/>
      <c r="G35" s="564"/>
      <c r="H35" s="565"/>
      <c r="I35" s="565"/>
      <c r="J35" s="565"/>
      <c r="K35" s="565"/>
      <c r="L35" s="565"/>
      <c r="M35" s="565"/>
      <c r="N35" s="565"/>
      <c r="O35" s="565"/>
      <c r="P35" s="565"/>
      <c r="Q35" s="565"/>
      <c r="R35" s="565"/>
      <c r="S35" s="565"/>
      <c r="T35" s="565"/>
      <c r="U35" s="565"/>
      <c r="V35" s="566"/>
      <c r="W35" s="115"/>
      <c r="X35" s="115"/>
    </row>
    <row r="36" spans="1:24">
      <c r="A36" s="114"/>
      <c r="B36" s="118"/>
      <c r="C36" s="115"/>
      <c r="D36" s="115"/>
      <c r="E36" s="115"/>
      <c r="F36" s="115"/>
      <c r="G36" s="115"/>
      <c r="H36" s="115"/>
      <c r="I36" s="115"/>
      <c r="J36" s="116"/>
      <c r="K36" s="117"/>
      <c r="L36" s="117"/>
      <c r="M36" s="117"/>
      <c r="N36" s="117"/>
      <c r="O36" s="115"/>
      <c r="P36" s="115"/>
      <c r="Q36" s="115"/>
      <c r="R36" s="115"/>
      <c r="S36" s="115"/>
      <c r="T36" s="115"/>
      <c r="U36" s="115"/>
      <c r="V36" s="115"/>
      <c r="W36" s="115"/>
      <c r="X36" s="115"/>
    </row>
    <row r="37" spans="1:24">
      <c r="A37" s="114"/>
      <c r="B37" s="118"/>
      <c r="C37" s="115"/>
      <c r="D37" s="115"/>
      <c r="E37" s="115"/>
      <c r="F37" s="115"/>
      <c r="G37" s="115"/>
      <c r="H37" s="115"/>
      <c r="I37" s="115"/>
      <c r="J37" s="116"/>
      <c r="K37" s="117"/>
      <c r="L37" s="133" t="s">
        <v>292</v>
      </c>
      <c r="M37" s="117"/>
      <c r="N37" s="117"/>
      <c r="O37" s="115"/>
      <c r="P37" s="567"/>
      <c r="Q37" s="567"/>
      <c r="R37" s="567"/>
      <c r="S37" s="567"/>
      <c r="T37" s="567"/>
      <c r="U37" s="567"/>
      <c r="V37" s="567"/>
      <c r="W37" s="115"/>
      <c r="X37" s="115"/>
    </row>
    <row r="38" spans="1:24">
      <c r="A38" s="114"/>
      <c r="B38" s="118"/>
      <c r="C38" s="115"/>
      <c r="D38" s="115"/>
      <c r="E38" s="115"/>
      <c r="F38" s="115"/>
      <c r="G38" s="115"/>
      <c r="H38" s="115"/>
      <c r="I38" s="115"/>
      <c r="J38" s="116"/>
      <c r="K38" s="117"/>
      <c r="L38" s="568" t="s">
        <v>293</v>
      </c>
      <c r="M38" s="568"/>
      <c r="N38" s="568"/>
      <c r="O38" s="568"/>
      <c r="P38" s="567"/>
      <c r="Q38" s="567"/>
      <c r="R38" s="567"/>
      <c r="S38" s="567"/>
      <c r="T38" s="567"/>
      <c r="U38" s="567"/>
      <c r="V38" s="567"/>
      <c r="W38" s="115"/>
      <c r="X38" s="115"/>
    </row>
    <row r="39" spans="1:24">
      <c r="A39" s="114"/>
      <c r="B39" s="118"/>
      <c r="C39" s="115"/>
      <c r="D39" s="115"/>
      <c r="E39" s="115"/>
      <c r="F39" s="115"/>
      <c r="G39" s="115"/>
      <c r="H39" s="115"/>
      <c r="I39" s="115"/>
      <c r="J39" s="116"/>
      <c r="K39" s="117"/>
      <c r="L39" s="117"/>
      <c r="M39" s="117"/>
      <c r="N39" s="117"/>
      <c r="O39" s="115"/>
      <c r="P39" s="115"/>
      <c r="Q39" s="115"/>
      <c r="R39" s="115"/>
      <c r="S39" s="115"/>
      <c r="T39" s="115"/>
      <c r="U39" s="115"/>
      <c r="V39" s="115"/>
      <c r="W39" s="115"/>
      <c r="X39" s="115"/>
    </row>
    <row r="40" spans="1:24">
      <c r="A40" s="114"/>
      <c r="B40" s="118"/>
      <c r="C40" s="115"/>
      <c r="D40" s="115"/>
      <c r="E40" s="115"/>
      <c r="F40" s="115"/>
      <c r="G40" s="115"/>
      <c r="H40" s="115"/>
      <c r="I40" s="115"/>
      <c r="J40" s="116"/>
      <c r="K40" s="117"/>
      <c r="L40" s="117"/>
      <c r="M40" s="117"/>
      <c r="N40" s="117"/>
      <c r="O40" s="115"/>
      <c r="P40" s="115"/>
      <c r="Q40" s="115"/>
      <c r="R40" s="115"/>
      <c r="S40" s="115"/>
      <c r="T40" s="115"/>
      <c r="U40" s="115"/>
      <c r="V40" s="115"/>
      <c r="W40" s="115"/>
      <c r="X40" s="115"/>
    </row>
    <row r="41" spans="1:24">
      <c r="A41" s="114"/>
      <c r="B41" s="118"/>
      <c r="C41" s="115"/>
      <c r="D41" s="115"/>
      <c r="E41" s="115"/>
      <c r="F41" s="115"/>
      <c r="G41" s="115"/>
      <c r="H41" s="115"/>
      <c r="I41" s="115"/>
      <c r="J41" s="116"/>
      <c r="K41" s="117"/>
      <c r="L41" s="117"/>
      <c r="M41" s="117"/>
      <c r="N41" s="117"/>
      <c r="O41" s="115"/>
      <c r="P41" s="115"/>
      <c r="Q41" s="115"/>
      <c r="R41" s="115"/>
      <c r="S41" s="115"/>
      <c r="T41" s="115"/>
      <c r="U41" s="115"/>
      <c r="V41" s="115"/>
      <c r="W41" s="115"/>
      <c r="X41" s="115"/>
    </row>
    <row r="42" spans="1:24">
      <c r="A42" s="114"/>
      <c r="B42" s="118"/>
      <c r="C42" s="115"/>
      <c r="D42" s="115"/>
      <c r="E42" s="115"/>
      <c r="F42" s="115"/>
      <c r="G42" s="115"/>
      <c r="H42" s="115"/>
      <c r="I42" s="115"/>
      <c r="J42" s="116"/>
      <c r="K42" s="117"/>
      <c r="L42" s="117"/>
      <c r="M42" s="117"/>
      <c r="N42" s="117"/>
      <c r="O42" s="115"/>
      <c r="P42" s="115"/>
      <c r="Q42" s="115"/>
      <c r="R42" s="115"/>
      <c r="S42" s="115"/>
      <c r="T42" s="115"/>
      <c r="U42" s="115"/>
      <c r="V42" s="115"/>
      <c r="W42" s="115"/>
      <c r="X42" s="115"/>
    </row>
    <row r="43" spans="1:24">
      <c r="A43" s="114"/>
      <c r="B43" s="118"/>
      <c r="C43" s="115"/>
      <c r="D43" s="115"/>
      <c r="E43" s="115"/>
      <c r="F43" s="115"/>
      <c r="G43" s="115"/>
      <c r="H43" s="115"/>
      <c r="I43" s="115"/>
      <c r="J43" s="116"/>
      <c r="K43" s="117"/>
      <c r="L43" s="117"/>
      <c r="M43" s="117"/>
      <c r="N43" s="117"/>
      <c r="O43" s="115"/>
      <c r="P43" s="115"/>
      <c r="Q43" s="115"/>
      <c r="R43" s="115"/>
      <c r="S43" s="115"/>
      <c r="T43" s="115"/>
      <c r="U43" s="115"/>
      <c r="V43" s="115"/>
      <c r="W43" s="115"/>
      <c r="X43" s="115"/>
    </row>
    <row r="44" spans="1:24">
      <c r="A44" s="114"/>
      <c r="B44" s="118"/>
      <c r="C44" s="115"/>
      <c r="D44" s="115"/>
      <c r="E44" s="115"/>
      <c r="F44" s="115"/>
      <c r="G44" s="115"/>
      <c r="H44" s="115"/>
      <c r="I44" s="115"/>
      <c r="J44" s="116"/>
      <c r="K44" s="117"/>
      <c r="L44" s="117"/>
      <c r="M44" s="117"/>
      <c r="N44" s="117"/>
      <c r="O44" s="115"/>
      <c r="P44" s="115"/>
      <c r="Q44" s="115"/>
      <c r="R44" s="115"/>
      <c r="S44" s="115"/>
      <c r="T44" s="115"/>
      <c r="U44" s="115"/>
      <c r="V44" s="115"/>
      <c r="W44" s="115"/>
      <c r="X44" s="115"/>
    </row>
    <row r="45" spans="1:24">
      <c r="A45" s="114"/>
      <c r="B45" s="118"/>
      <c r="C45" s="115"/>
      <c r="D45" s="115"/>
      <c r="E45" s="115"/>
      <c r="F45" s="115"/>
      <c r="G45" s="115"/>
      <c r="H45" s="115"/>
      <c r="I45" s="115"/>
      <c r="J45" s="116"/>
      <c r="K45" s="117"/>
      <c r="L45" s="117"/>
      <c r="M45" s="117"/>
      <c r="N45" s="117"/>
      <c r="O45" s="115"/>
      <c r="P45" s="115"/>
      <c r="Q45" s="115"/>
      <c r="R45" s="115"/>
      <c r="S45" s="115"/>
      <c r="T45" s="115"/>
      <c r="U45" s="115"/>
      <c r="V45" s="115"/>
      <c r="W45" s="115"/>
      <c r="X45" s="115"/>
    </row>
    <row r="46" spans="1:24">
      <c r="A46" s="114"/>
      <c r="B46" s="118"/>
      <c r="C46" s="115"/>
      <c r="D46" s="115"/>
      <c r="E46" s="115"/>
      <c r="F46" s="115"/>
      <c r="G46" s="115"/>
      <c r="H46" s="115"/>
      <c r="I46" s="115"/>
      <c r="J46" s="116"/>
      <c r="K46" s="117"/>
      <c r="L46" s="117"/>
      <c r="M46" s="117"/>
      <c r="N46" s="117"/>
      <c r="O46" s="115"/>
      <c r="P46" s="115"/>
      <c r="Q46" s="115"/>
      <c r="R46" s="115"/>
      <c r="S46" s="115"/>
      <c r="T46" s="115"/>
      <c r="U46" s="115"/>
      <c r="V46" s="115"/>
      <c r="W46" s="115"/>
      <c r="X46" s="115"/>
    </row>
    <row r="47" spans="1:24">
      <c r="A47" s="114"/>
      <c r="B47" s="118"/>
      <c r="C47" s="115"/>
      <c r="D47" s="115"/>
      <c r="E47" s="115"/>
      <c r="F47" s="115"/>
      <c r="G47" s="115"/>
      <c r="H47" s="115"/>
      <c r="I47" s="115"/>
      <c r="J47" s="116"/>
      <c r="K47" s="117"/>
      <c r="L47" s="117"/>
      <c r="M47" s="117"/>
      <c r="N47" s="117"/>
      <c r="O47" s="115"/>
      <c r="P47" s="115"/>
      <c r="Q47" s="115"/>
      <c r="R47" s="115"/>
      <c r="S47" s="115"/>
      <c r="T47" s="115"/>
      <c r="U47" s="115"/>
      <c r="V47" s="115"/>
      <c r="W47" s="115"/>
      <c r="X47" s="115"/>
    </row>
    <row r="48" spans="1:24">
      <c r="A48" s="114"/>
      <c r="B48" s="118"/>
      <c r="C48" s="115"/>
      <c r="D48" s="115"/>
      <c r="E48" s="115"/>
      <c r="F48" s="115"/>
      <c r="G48" s="115"/>
      <c r="H48" s="115"/>
      <c r="I48" s="115"/>
      <c r="J48" s="116"/>
      <c r="K48" s="117"/>
      <c r="L48" s="117"/>
      <c r="M48" s="117"/>
      <c r="N48" s="117"/>
      <c r="O48" s="115"/>
      <c r="P48" s="115"/>
      <c r="Q48" s="115"/>
      <c r="R48" s="115"/>
      <c r="S48" s="115"/>
      <c r="T48" s="115"/>
      <c r="U48" s="115"/>
      <c r="V48" s="115"/>
      <c r="W48" s="115"/>
      <c r="X48" s="115"/>
    </row>
    <row r="49" spans="1:24">
      <c r="A49" s="114"/>
      <c r="B49" s="118"/>
      <c r="C49" s="115"/>
      <c r="D49" s="115"/>
      <c r="E49" s="115"/>
      <c r="F49" s="115"/>
      <c r="G49" s="115"/>
      <c r="H49" s="115"/>
      <c r="I49" s="115"/>
      <c r="J49" s="116"/>
      <c r="K49" s="117"/>
      <c r="L49" s="117"/>
      <c r="M49" s="117"/>
      <c r="N49" s="117"/>
      <c r="O49" s="115"/>
      <c r="P49" s="115"/>
      <c r="Q49" s="115"/>
      <c r="R49" s="115"/>
      <c r="S49" s="115"/>
      <c r="T49" s="115"/>
      <c r="U49" s="115"/>
      <c r="V49" s="115"/>
      <c r="W49" s="115"/>
      <c r="X49" s="115"/>
    </row>
    <row r="50" spans="1:24">
      <c r="A50" s="114"/>
      <c r="B50" s="118"/>
      <c r="C50" s="115"/>
      <c r="D50" s="115"/>
      <c r="E50" s="115"/>
      <c r="F50" s="115"/>
      <c r="G50" s="115"/>
      <c r="H50" s="115"/>
      <c r="I50" s="115"/>
      <c r="J50" s="116"/>
      <c r="K50" s="117"/>
      <c r="L50" s="117"/>
      <c r="M50" s="117"/>
      <c r="N50" s="117"/>
      <c r="O50" s="115"/>
      <c r="P50" s="115"/>
      <c r="Q50" s="115"/>
      <c r="R50" s="115"/>
      <c r="S50" s="115"/>
      <c r="T50" s="115"/>
      <c r="U50" s="115"/>
      <c r="V50" s="115"/>
      <c r="W50" s="115"/>
      <c r="X50" s="115"/>
    </row>
    <row r="51" spans="1:24">
      <c r="A51" s="114"/>
      <c r="B51" s="118"/>
      <c r="C51" s="115"/>
      <c r="D51" s="115"/>
      <c r="E51" s="115"/>
      <c r="F51" s="115"/>
      <c r="G51" s="115"/>
      <c r="H51" s="115"/>
      <c r="I51" s="115"/>
      <c r="J51" s="116"/>
      <c r="K51" s="117"/>
      <c r="L51" s="117"/>
      <c r="M51" s="117"/>
      <c r="N51" s="117"/>
      <c r="O51" s="115"/>
      <c r="P51" s="115"/>
      <c r="Q51" s="115"/>
      <c r="R51" s="115"/>
      <c r="S51" s="115"/>
      <c r="T51" s="115"/>
      <c r="U51" s="115"/>
      <c r="V51" s="115"/>
      <c r="W51" s="115"/>
      <c r="X51" s="115"/>
    </row>
    <row r="52" spans="1:24">
      <c r="A52" s="114"/>
      <c r="B52" s="118"/>
      <c r="C52" s="115"/>
      <c r="D52" s="115"/>
      <c r="E52" s="115"/>
      <c r="F52" s="115"/>
      <c r="G52" s="115"/>
      <c r="H52" s="115"/>
      <c r="I52" s="115"/>
      <c r="J52" s="116"/>
      <c r="K52" s="117"/>
      <c r="L52" s="117"/>
      <c r="M52" s="117"/>
      <c r="N52" s="117"/>
      <c r="O52" s="115"/>
      <c r="P52" s="115"/>
      <c r="Q52" s="115"/>
      <c r="R52" s="115"/>
      <c r="S52" s="115"/>
      <c r="T52" s="115"/>
      <c r="U52" s="115"/>
      <c r="V52" s="115"/>
      <c r="W52" s="115"/>
      <c r="X52" s="115"/>
    </row>
    <row r="53" spans="1:24">
      <c r="A53" s="114"/>
      <c r="B53" s="118"/>
      <c r="C53" s="115"/>
      <c r="D53" s="115"/>
      <c r="E53" s="115"/>
      <c r="F53" s="115"/>
      <c r="G53" s="115"/>
      <c r="H53" s="115"/>
      <c r="I53" s="115"/>
      <c r="J53" s="116"/>
      <c r="K53" s="117"/>
      <c r="L53" s="117"/>
      <c r="M53" s="117"/>
      <c r="N53" s="117"/>
      <c r="O53" s="115"/>
      <c r="P53" s="115"/>
      <c r="Q53" s="115"/>
      <c r="R53" s="115"/>
      <c r="S53" s="115"/>
      <c r="T53" s="115"/>
      <c r="U53" s="115"/>
      <c r="V53" s="115"/>
      <c r="W53" s="115"/>
      <c r="X53" s="115"/>
    </row>
    <row r="54" spans="1:24">
      <c r="A54" s="114"/>
      <c r="B54" s="118"/>
      <c r="C54" s="115"/>
      <c r="D54" s="115"/>
      <c r="E54" s="115"/>
      <c r="F54" s="115"/>
      <c r="G54" s="115"/>
      <c r="H54" s="115"/>
      <c r="I54" s="115"/>
      <c r="J54" s="116"/>
      <c r="K54" s="117"/>
      <c r="L54" s="117"/>
      <c r="M54" s="117"/>
      <c r="N54" s="117"/>
      <c r="O54" s="115"/>
      <c r="P54" s="115"/>
      <c r="Q54" s="115"/>
      <c r="R54" s="115"/>
      <c r="S54" s="115"/>
      <c r="T54" s="115"/>
      <c r="U54" s="115"/>
      <c r="V54" s="115"/>
      <c r="W54" s="115"/>
      <c r="X54" s="115"/>
    </row>
    <row r="55" spans="1:24">
      <c r="A55" s="114"/>
      <c r="B55" s="118"/>
      <c r="C55" s="115"/>
      <c r="D55" s="115"/>
      <c r="E55" s="115"/>
      <c r="F55" s="115"/>
      <c r="G55" s="115"/>
      <c r="H55" s="115"/>
      <c r="I55" s="115"/>
      <c r="J55" s="116"/>
      <c r="K55" s="117"/>
      <c r="L55" s="117"/>
      <c r="M55" s="117"/>
      <c r="N55" s="117"/>
      <c r="O55" s="115"/>
      <c r="P55" s="115"/>
      <c r="Q55" s="115"/>
      <c r="R55" s="115"/>
      <c r="S55" s="115"/>
      <c r="T55" s="115"/>
      <c r="U55" s="115"/>
      <c r="V55" s="115"/>
      <c r="W55" s="115"/>
      <c r="X55" s="115"/>
    </row>
    <row r="56" spans="1:24">
      <c r="A56" s="114"/>
      <c r="B56" s="118"/>
      <c r="C56" s="115"/>
      <c r="D56" s="115"/>
      <c r="E56" s="115"/>
      <c r="F56" s="115"/>
      <c r="G56" s="115"/>
      <c r="H56" s="115"/>
      <c r="I56" s="115"/>
      <c r="J56" s="116"/>
      <c r="K56" s="117"/>
      <c r="L56" s="117"/>
      <c r="M56" s="117"/>
      <c r="N56" s="117"/>
      <c r="O56" s="115"/>
      <c r="P56" s="115"/>
      <c r="Q56" s="115"/>
      <c r="R56" s="115"/>
      <c r="S56" s="115"/>
      <c r="T56" s="115"/>
      <c r="U56" s="115"/>
      <c r="V56" s="115"/>
      <c r="W56" s="115"/>
      <c r="X56" s="115"/>
    </row>
    <row r="57" spans="1:24">
      <c r="A57" s="114"/>
      <c r="B57" s="118"/>
      <c r="C57" s="115"/>
      <c r="D57" s="115"/>
      <c r="E57" s="115"/>
      <c r="F57" s="115"/>
      <c r="G57" s="115"/>
      <c r="H57" s="115"/>
      <c r="I57" s="115"/>
      <c r="J57" s="116"/>
      <c r="K57" s="117"/>
      <c r="L57" s="117"/>
      <c r="M57" s="117"/>
      <c r="N57" s="117"/>
      <c r="O57" s="115"/>
      <c r="P57" s="115"/>
      <c r="Q57" s="115"/>
      <c r="R57" s="115"/>
      <c r="S57" s="115"/>
      <c r="T57" s="115"/>
      <c r="U57" s="115"/>
      <c r="V57" s="115"/>
      <c r="W57" s="115"/>
      <c r="X57" s="115"/>
    </row>
    <row r="58" spans="1:24">
      <c r="A58" s="114"/>
      <c r="B58" s="118"/>
      <c r="C58" s="115"/>
      <c r="D58" s="115"/>
      <c r="E58" s="115"/>
      <c r="F58" s="115"/>
      <c r="G58" s="115"/>
      <c r="H58" s="115"/>
      <c r="I58" s="115"/>
      <c r="J58" s="116"/>
      <c r="K58" s="117"/>
      <c r="L58" s="117"/>
      <c r="M58" s="117"/>
      <c r="N58" s="117"/>
      <c r="O58" s="115"/>
      <c r="P58" s="115"/>
      <c r="Q58" s="115"/>
      <c r="R58" s="115"/>
      <c r="S58" s="115"/>
      <c r="T58" s="115"/>
      <c r="U58" s="115"/>
      <c r="V58" s="115"/>
      <c r="W58" s="115"/>
      <c r="X58" s="115"/>
    </row>
    <row r="59" spans="1:24">
      <c r="A59" s="114"/>
      <c r="B59" s="118"/>
      <c r="C59" s="115"/>
      <c r="D59" s="115"/>
      <c r="E59" s="115"/>
      <c r="F59" s="115"/>
      <c r="G59" s="115"/>
      <c r="H59" s="115"/>
      <c r="I59" s="115"/>
      <c r="J59" s="116"/>
      <c r="K59" s="117"/>
      <c r="L59" s="117"/>
      <c r="M59" s="117"/>
      <c r="N59" s="117"/>
      <c r="O59" s="115"/>
      <c r="P59" s="115"/>
      <c r="Q59" s="115"/>
      <c r="R59" s="115"/>
      <c r="S59" s="115"/>
      <c r="T59" s="115"/>
      <c r="U59" s="115"/>
      <c r="V59" s="115"/>
      <c r="W59" s="115"/>
      <c r="X59" s="115"/>
    </row>
    <row r="60" spans="1:24">
      <c r="A60" s="114"/>
      <c r="B60" s="118"/>
      <c r="C60" s="115"/>
      <c r="D60" s="115"/>
      <c r="E60" s="115"/>
      <c r="F60" s="115"/>
      <c r="G60" s="115"/>
      <c r="H60" s="115"/>
      <c r="I60" s="115"/>
      <c r="J60" s="116"/>
      <c r="K60" s="117"/>
      <c r="L60" s="117"/>
      <c r="M60" s="117"/>
      <c r="N60" s="117"/>
      <c r="O60" s="115"/>
      <c r="P60" s="115"/>
      <c r="Q60" s="115"/>
      <c r="R60" s="115"/>
      <c r="S60" s="115"/>
      <c r="T60" s="115"/>
      <c r="U60" s="115"/>
      <c r="V60" s="115"/>
      <c r="W60" s="115"/>
      <c r="X60" s="115"/>
    </row>
    <row r="61" spans="1:24">
      <c r="A61" s="114"/>
      <c r="B61" s="118"/>
      <c r="C61" s="115"/>
      <c r="D61" s="115"/>
      <c r="E61" s="115"/>
      <c r="F61" s="115"/>
      <c r="G61" s="115"/>
      <c r="H61" s="115"/>
      <c r="I61" s="115"/>
      <c r="J61" s="116"/>
      <c r="K61" s="117"/>
      <c r="L61" s="117"/>
      <c r="M61" s="117"/>
      <c r="N61" s="117"/>
      <c r="O61" s="115"/>
      <c r="P61" s="115"/>
      <c r="Q61" s="115"/>
      <c r="R61" s="115"/>
      <c r="S61" s="115"/>
      <c r="T61" s="115"/>
      <c r="U61" s="115"/>
      <c r="V61" s="115"/>
      <c r="W61" s="115"/>
      <c r="X61" s="115"/>
    </row>
    <row r="62" spans="1:24">
      <c r="A62" s="114"/>
      <c r="B62" s="118"/>
      <c r="C62" s="115"/>
      <c r="D62" s="115"/>
      <c r="E62" s="115"/>
      <c r="F62" s="115"/>
      <c r="G62" s="115"/>
      <c r="H62" s="115"/>
      <c r="I62" s="115"/>
      <c r="J62" s="116"/>
      <c r="K62" s="117"/>
      <c r="L62" s="117"/>
      <c r="M62" s="117"/>
      <c r="N62" s="117"/>
      <c r="O62" s="115"/>
      <c r="P62" s="115"/>
      <c r="Q62" s="115"/>
      <c r="R62" s="115"/>
      <c r="S62" s="115"/>
      <c r="T62" s="115"/>
      <c r="U62" s="115"/>
      <c r="V62" s="115"/>
      <c r="W62" s="115"/>
      <c r="X62" s="115"/>
    </row>
    <row r="63" spans="1:24">
      <c r="A63" s="114"/>
      <c r="B63" s="118"/>
      <c r="C63" s="115"/>
      <c r="D63" s="115"/>
      <c r="E63" s="115"/>
      <c r="F63" s="115"/>
      <c r="G63" s="115"/>
      <c r="H63" s="115"/>
      <c r="I63" s="115"/>
      <c r="J63" s="116"/>
      <c r="K63" s="117"/>
      <c r="L63" s="117"/>
      <c r="M63" s="117"/>
      <c r="N63" s="117"/>
      <c r="O63" s="115"/>
      <c r="P63" s="115"/>
      <c r="Q63" s="115"/>
      <c r="R63" s="115"/>
      <c r="S63" s="115"/>
      <c r="T63" s="115"/>
      <c r="U63" s="115"/>
      <c r="V63" s="115"/>
      <c r="W63" s="115"/>
      <c r="X63" s="115"/>
    </row>
    <row r="64" spans="1:24">
      <c r="A64" s="114"/>
      <c r="B64" s="118"/>
      <c r="C64" s="115"/>
      <c r="D64" s="115"/>
      <c r="E64" s="115"/>
      <c r="F64" s="115"/>
      <c r="G64" s="115"/>
      <c r="H64" s="115"/>
      <c r="I64" s="115"/>
      <c r="J64" s="116"/>
      <c r="K64" s="117"/>
      <c r="L64" s="117"/>
      <c r="M64" s="117"/>
      <c r="N64" s="117"/>
      <c r="O64" s="115"/>
      <c r="P64" s="115"/>
      <c r="Q64" s="115"/>
      <c r="R64" s="115"/>
      <c r="S64" s="115"/>
      <c r="T64" s="115"/>
      <c r="U64" s="115"/>
      <c r="V64" s="115"/>
      <c r="W64" s="115"/>
      <c r="X64" s="115"/>
    </row>
    <row r="65" spans="1:24">
      <c r="A65" s="114"/>
      <c r="B65" s="118"/>
      <c r="C65" s="115"/>
      <c r="D65" s="115"/>
      <c r="E65" s="115"/>
      <c r="F65" s="115"/>
      <c r="G65" s="115"/>
      <c r="H65" s="115"/>
      <c r="I65" s="115"/>
      <c r="J65" s="116"/>
      <c r="K65" s="117"/>
      <c r="L65" s="117"/>
      <c r="M65" s="117"/>
      <c r="N65" s="117"/>
      <c r="O65" s="115"/>
      <c r="P65" s="115"/>
      <c r="Q65" s="115"/>
      <c r="R65" s="115"/>
      <c r="S65" s="115"/>
      <c r="T65" s="115"/>
      <c r="U65" s="115"/>
      <c r="V65" s="115"/>
      <c r="W65" s="115"/>
      <c r="X65" s="115"/>
    </row>
    <row r="66" spans="1:24">
      <c r="A66" s="114"/>
      <c r="B66" s="118"/>
      <c r="C66" s="115"/>
      <c r="D66" s="115"/>
      <c r="E66" s="115"/>
      <c r="F66" s="115"/>
      <c r="G66" s="115"/>
      <c r="H66" s="115"/>
      <c r="I66" s="115"/>
      <c r="J66" s="116"/>
      <c r="K66" s="117"/>
      <c r="L66" s="117"/>
      <c r="M66" s="117"/>
      <c r="N66" s="117"/>
      <c r="O66" s="115"/>
      <c r="P66" s="115"/>
      <c r="Q66" s="115"/>
      <c r="R66" s="115"/>
      <c r="S66" s="115"/>
      <c r="T66" s="115"/>
      <c r="U66" s="115"/>
      <c r="V66" s="115"/>
      <c r="W66" s="115"/>
      <c r="X66" s="115"/>
    </row>
    <row r="67" spans="1:24">
      <c r="A67" s="114"/>
      <c r="B67" s="118"/>
      <c r="C67" s="115"/>
      <c r="D67" s="115"/>
      <c r="E67" s="115"/>
      <c r="F67" s="115"/>
      <c r="G67" s="115"/>
      <c r="H67" s="115"/>
      <c r="I67" s="115"/>
      <c r="J67" s="116"/>
      <c r="K67" s="117"/>
      <c r="L67" s="117"/>
      <c r="M67" s="117"/>
      <c r="N67" s="117"/>
      <c r="O67" s="115"/>
      <c r="P67" s="115"/>
      <c r="Q67" s="115"/>
      <c r="R67" s="115"/>
      <c r="S67" s="115"/>
      <c r="T67" s="115"/>
      <c r="U67" s="115"/>
      <c r="V67" s="115"/>
      <c r="W67" s="115"/>
      <c r="X67" s="115"/>
    </row>
    <row r="68" spans="1:24">
      <c r="A68" s="114"/>
      <c r="B68" s="118"/>
      <c r="C68" s="115"/>
      <c r="D68" s="115"/>
      <c r="E68" s="115"/>
      <c r="F68" s="115"/>
      <c r="G68" s="115"/>
      <c r="H68" s="115"/>
      <c r="I68" s="115"/>
      <c r="J68" s="116"/>
      <c r="K68" s="117"/>
      <c r="L68" s="117"/>
      <c r="M68" s="117"/>
      <c r="N68" s="117"/>
      <c r="O68" s="115"/>
      <c r="P68" s="115"/>
      <c r="Q68" s="115"/>
      <c r="R68" s="115"/>
      <c r="S68" s="115"/>
      <c r="T68" s="115"/>
      <c r="U68" s="115"/>
      <c r="V68" s="115"/>
      <c r="W68" s="115"/>
      <c r="X68" s="115"/>
    </row>
    <row r="69" spans="1:24">
      <c r="A69" s="114"/>
      <c r="B69" s="118"/>
      <c r="C69" s="115"/>
      <c r="D69" s="115"/>
      <c r="E69" s="115"/>
      <c r="F69" s="115"/>
      <c r="G69" s="115"/>
      <c r="H69" s="115"/>
      <c r="I69" s="115"/>
      <c r="J69" s="116"/>
      <c r="K69" s="117"/>
      <c r="L69" s="117"/>
      <c r="M69" s="117"/>
      <c r="N69" s="117"/>
      <c r="O69" s="115"/>
      <c r="P69" s="115"/>
      <c r="Q69" s="115"/>
      <c r="R69" s="115"/>
      <c r="S69" s="115"/>
      <c r="T69" s="115"/>
      <c r="U69" s="115"/>
      <c r="V69" s="115"/>
      <c r="W69" s="115"/>
      <c r="X69" s="115"/>
    </row>
    <row r="70" spans="1:24">
      <c r="A70" s="114"/>
      <c r="B70" s="118"/>
      <c r="C70" s="115"/>
      <c r="D70" s="115"/>
      <c r="E70" s="115"/>
      <c r="F70" s="115"/>
      <c r="G70" s="115"/>
      <c r="H70" s="115"/>
      <c r="I70" s="115"/>
      <c r="J70" s="116"/>
      <c r="K70" s="117"/>
      <c r="L70" s="117"/>
      <c r="M70" s="117"/>
      <c r="N70" s="117"/>
      <c r="O70" s="115"/>
      <c r="P70" s="115"/>
      <c r="Q70" s="115"/>
      <c r="R70" s="115"/>
      <c r="S70" s="115"/>
      <c r="T70" s="115"/>
      <c r="U70" s="115"/>
      <c r="V70" s="115"/>
      <c r="W70" s="115"/>
      <c r="X70" s="115"/>
    </row>
    <row r="71" spans="1:24">
      <c r="A71" s="114"/>
      <c r="B71" s="118"/>
      <c r="C71" s="115"/>
      <c r="D71" s="115"/>
      <c r="E71" s="115"/>
      <c r="F71" s="115"/>
      <c r="G71" s="115"/>
      <c r="H71" s="115"/>
      <c r="I71" s="115"/>
      <c r="J71" s="116"/>
      <c r="K71" s="117"/>
      <c r="L71" s="117"/>
      <c r="M71" s="117"/>
      <c r="N71" s="117"/>
      <c r="O71" s="115"/>
      <c r="P71" s="115"/>
      <c r="Q71" s="115"/>
      <c r="R71" s="115"/>
      <c r="S71" s="115"/>
      <c r="T71" s="115"/>
      <c r="U71" s="115"/>
      <c r="V71" s="115"/>
      <c r="W71" s="115"/>
      <c r="X71" s="115"/>
    </row>
    <row r="72" spans="1:24">
      <c r="A72" s="114"/>
      <c r="B72" s="118"/>
      <c r="C72" s="115"/>
      <c r="D72" s="115"/>
      <c r="E72" s="115"/>
      <c r="F72" s="115"/>
      <c r="G72" s="115"/>
      <c r="H72" s="115"/>
      <c r="I72" s="115"/>
      <c r="J72" s="116"/>
      <c r="K72" s="117"/>
      <c r="L72" s="117"/>
      <c r="M72" s="117"/>
      <c r="N72" s="117"/>
      <c r="O72" s="115"/>
      <c r="P72" s="115"/>
      <c r="Q72" s="115"/>
      <c r="R72" s="115"/>
      <c r="S72" s="115"/>
      <c r="T72" s="115"/>
      <c r="U72" s="115"/>
      <c r="V72" s="115"/>
      <c r="W72" s="115"/>
      <c r="X72" s="115"/>
    </row>
    <row r="73" spans="1:24">
      <c r="A73" s="114"/>
      <c r="B73" s="118"/>
      <c r="C73" s="115"/>
      <c r="D73" s="115"/>
      <c r="E73" s="115"/>
      <c r="F73" s="115"/>
      <c r="G73" s="115"/>
      <c r="H73" s="115"/>
      <c r="I73" s="115"/>
      <c r="J73" s="116"/>
      <c r="K73" s="117"/>
      <c r="L73" s="117"/>
      <c r="M73" s="117"/>
      <c r="N73" s="117"/>
      <c r="O73" s="115"/>
      <c r="P73" s="115"/>
      <c r="Q73" s="115"/>
      <c r="R73" s="115"/>
      <c r="S73" s="115"/>
      <c r="T73" s="115"/>
      <c r="U73" s="115"/>
      <c r="V73" s="115"/>
      <c r="W73" s="115"/>
      <c r="X73" s="115"/>
    </row>
    <row r="74" spans="1:24">
      <c r="A74" s="114"/>
      <c r="B74" s="118"/>
      <c r="C74" s="115"/>
      <c r="D74" s="115"/>
      <c r="E74" s="115"/>
      <c r="F74" s="115"/>
      <c r="G74" s="115"/>
      <c r="H74" s="115"/>
      <c r="I74" s="115"/>
      <c r="J74" s="116"/>
      <c r="K74" s="117"/>
      <c r="L74" s="117"/>
      <c r="M74" s="117"/>
      <c r="N74" s="117"/>
      <c r="O74" s="115"/>
      <c r="P74" s="115"/>
      <c r="Q74" s="115"/>
      <c r="R74" s="115"/>
      <c r="S74" s="115"/>
      <c r="T74" s="115"/>
      <c r="U74" s="115"/>
      <c r="V74" s="115"/>
      <c r="W74" s="115"/>
      <c r="X74" s="115"/>
    </row>
    <row r="75" spans="1:24">
      <c r="A75" s="114"/>
      <c r="B75" s="114"/>
      <c r="C75" s="118"/>
      <c r="D75" s="114"/>
      <c r="E75" s="114"/>
      <c r="F75" s="114"/>
      <c r="G75" s="114"/>
      <c r="H75" s="114"/>
      <c r="I75" s="114"/>
      <c r="J75" s="114"/>
      <c r="K75" s="114"/>
      <c r="L75" s="114"/>
      <c r="M75" s="114"/>
      <c r="N75" s="114"/>
      <c r="O75" s="114"/>
      <c r="P75" s="114"/>
      <c r="Q75" s="114"/>
      <c r="R75" s="114"/>
      <c r="S75" s="114"/>
      <c r="T75" s="114"/>
      <c r="U75" s="114"/>
      <c r="V75" s="114"/>
      <c r="W75" s="114"/>
      <c r="X75" s="114"/>
    </row>
    <row r="76" spans="1:24">
      <c r="A76" s="357"/>
      <c r="B76" s="357"/>
      <c r="C76" s="357"/>
      <c r="D76" s="357"/>
      <c r="E76" s="357"/>
      <c r="F76" s="357"/>
      <c r="G76" s="357"/>
      <c r="H76" s="357"/>
      <c r="I76" s="357"/>
      <c r="J76" s="357"/>
      <c r="K76" s="357"/>
      <c r="L76" s="357"/>
      <c r="M76" s="357"/>
      <c r="N76" s="357"/>
      <c r="O76" s="357"/>
      <c r="P76" s="357"/>
      <c r="Q76" s="357"/>
      <c r="R76" s="357"/>
      <c r="S76" s="357"/>
      <c r="T76" s="357"/>
      <c r="U76" s="357"/>
      <c r="V76" s="357"/>
      <c r="W76" s="357"/>
      <c r="X76" s="357"/>
    </row>
    <row r="77" spans="1:24">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row>
  </sheetData>
  <mergeCells count="28">
    <mergeCell ref="A76:X76"/>
    <mergeCell ref="L25:N25"/>
    <mergeCell ref="B26:F28"/>
    <mergeCell ref="G26:V28"/>
    <mergeCell ref="B29:F31"/>
    <mergeCell ref="G29:V31"/>
    <mergeCell ref="B32:F32"/>
    <mergeCell ref="G32:V32"/>
    <mergeCell ref="B33:F35"/>
    <mergeCell ref="G33:V35"/>
    <mergeCell ref="P37:V37"/>
    <mergeCell ref="L38:O38"/>
    <mergeCell ref="P38:V38"/>
    <mergeCell ref="H22:I22"/>
    <mergeCell ref="J22:N22"/>
    <mergeCell ref="O22:P22"/>
    <mergeCell ref="A1:X1"/>
    <mergeCell ref="A3:X3"/>
    <mergeCell ref="Q10:X10"/>
    <mergeCell ref="Q11:X11"/>
    <mergeCell ref="T5:X5"/>
    <mergeCell ref="N12:P12"/>
    <mergeCell ref="N11:P11"/>
    <mergeCell ref="N10:P10"/>
    <mergeCell ref="Q12:X12"/>
    <mergeCell ref="A16:X16"/>
    <mergeCell ref="A17:X17"/>
    <mergeCell ref="B19:X19"/>
  </mergeCells>
  <phoneticPr fontId="1"/>
  <dataValidations count="3">
    <dataValidation allowBlank="1" showInputMessage="1" showErrorMessage="1" promptTitle="代表者名の入力" prompt="法人代表者の職名及び氏名を入力してください。" sqref="Q13:Q14" xr:uid="{15693742-2DDA-434D-A1CC-42C94F0665F4}"/>
    <dataValidation allowBlank="1" showErrorMessage="1" promptTitle="代表者名の入力" prompt="法人代表者の職名及び氏名を入力してください。" sqref="Q11:X12" xr:uid="{A3804F56-4F95-4181-AB49-12BE5631D1E3}"/>
    <dataValidation allowBlank="1" showErrorMessage="1" promptTitle="所在地の入力" prompt="法人所在地を記載してください。" sqref="Q10:X10" xr:uid="{6DE3FB58-74B6-4021-A209-8971B83924DA}"/>
  </dataValidations>
  <pageMargins left="0.7" right="0.7" top="0.75" bottom="0.75" header="0.3" footer="0.3"/>
  <pageSetup paperSize="9" scale="72" orientation="portrait" r:id="rId1"/>
  <ignoredErrors>
    <ignoredError sqref="Q10:X12" unlockedFormula="1"/>
  </ignoredError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DE20-D00F-4654-9A51-00DEA06987CF}">
  <dimension ref="A1:P50"/>
  <sheetViews>
    <sheetView zoomScaleNormal="100" workbookViewId="0">
      <selection activeCell="C25" sqref="C25"/>
    </sheetView>
  </sheetViews>
  <sheetFormatPr defaultRowHeight="18.75"/>
  <cols>
    <col min="1" max="1" width="13.125" style="2" customWidth="1"/>
    <col min="3" max="3" width="75" bestFit="1" customWidth="1"/>
  </cols>
  <sheetData>
    <row r="1" spans="1:16">
      <c r="A1" s="1" t="s">
        <v>294</v>
      </c>
      <c r="B1" t="s">
        <v>295</v>
      </c>
      <c r="C1" s="1" t="s">
        <v>84</v>
      </c>
      <c r="D1" t="s">
        <v>297</v>
      </c>
      <c r="E1" t="s">
        <v>298</v>
      </c>
      <c r="F1" t="s">
        <v>299</v>
      </c>
      <c r="G1" t="s">
        <v>300</v>
      </c>
    </row>
    <row r="2" spans="1:16">
      <c r="A2" s="1" t="s">
        <v>301</v>
      </c>
      <c r="B2" t="s">
        <v>302</v>
      </c>
      <c r="C2" s="1" t="s">
        <v>153</v>
      </c>
      <c r="D2" s="1" t="s">
        <v>87</v>
      </c>
      <c r="E2" s="1" t="s">
        <v>87</v>
      </c>
      <c r="F2" s="1" t="s">
        <v>160</v>
      </c>
      <c r="G2" t="s">
        <v>164</v>
      </c>
      <c r="M2" t="s">
        <v>163</v>
      </c>
      <c r="P2" t="s">
        <v>304</v>
      </c>
    </row>
    <row r="3" spans="1:16">
      <c r="A3" s="1" t="s">
        <v>305</v>
      </c>
      <c r="B3" t="s">
        <v>210</v>
      </c>
      <c r="C3" s="1" t="s">
        <v>445</v>
      </c>
      <c r="D3" s="1" t="s">
        <v>307</v>
      </c>
      <c r="E3" s="1" t="s">
        <v>307</v>
      </c>
      <c r="F3" s="1" t="s">
        <v>489</v>
      </c>
      <c r="G3" s="1" t="s">
        <v>308</v>
      </c>
      <c r="M3" t="s">
        <v>309</v>
      </c>
    </row>
    <row r="4" spans="1:16">
      <c r="A4" s="1" t="s">
        <v>310</v>
      </c>
      <c r="C4" s="1" t="s">
        <v>446</v>
      </c>
      <c r="D4" s="1" t="s">
        <v>312</v>
      </c>
      <c r="E4" s="1" t="s">
        <v>312</v>
      </c>
      <c r="F4" s="1" t="s">
        <v>313</v>
      </c>
      <c r="I4" t="s">
        <v>314</v>
      </c>
    </row>
    <row r="5" spans="1:16">
      <c r="A5" s="1" t="s">
        <v>315</v>
      </c>
      <c r="B5" t="s">
        <v>316</v>
      </c>
      <c r="C5" s="1" t="s">
        <v>447</v>
      </c>
      <c r="D5" s="1" t="s">
        <v>318</v>
      </c>
      <c r="E5" s="1" t="s">
        <v>319</v>
      </c>
      <c r="F5" s="1"/>
      <c r="I5" t="s">
        <v>320</v>
      </c>
    </row>
    <row r="6" spans="1:16">
      <c r="A6" s="1" t="s">
        <v>321</v>
      </c>
      <c r="B6" t="s">
        <v>302</v>
      </c>
      <c r="C6" s="1" t="s">
        <v>448</v>
      </c>
      <c r="E6" s="1" t="s">
        <v>323</v>
      </c>
      <c r="G6" s="1" t="s">
        <v>324</v>
      </c>
      <c r="N6" t="s">
        <v>325</v>
      </c>
    </row>
    <row r="7" spans="1:16">
      <c r="A7" s="1" t="s">
        <v>326</v>
      </c>
      <c r="B7" t="s">
        <v>210</v>
      </c>
      <c r="C7" s="1" t="s">
        <v>449</v>
      </c>
      <c r="E7" s="1" t="s">
        <v>328</v>
      </c>
      <c r="G7" s="1" t="s">
        <v>329</v>
      </c>
      <c r="N7" t="s">
        <v>330</v>
      </c>
    </row>
    <row r="8" spans="1:16">
      <c r="A8" s="1" t="s">
        <v>331</v>
      </c>
      <c r="C8" s="1" t="s">
        <v>450</v>
      </c>
      <c r="E8" s="1" t="s">
        <v>333</v>
      </c>
      <c r="N8" t="s">
        <v>334</v>
      </c>
    </row>
    <row r="9" spans="1:16">
      <c r="A9" s="1" t="s">
        <v>335</v>
      </c>
      <c r="C9" s="1" t="s">
        <v>451</v>
      </c>
      <c r="E9" s="1" t="s">
        <v>337</v>
      </c>
      <c r="G9" t="s">
        <v>488</v>
      </c>
      <c r="N9" t="s">
        <v>338</v>
      </c>
    </row>
    <row r="10" spans="1:16">
      <c r="A10" s="1" t="s">
        <v>339</v>
      </c>
      <c r="C10" s="1" t="s">
        <v>490</v>
      </c>
      <c r="E10" s="1" t="s">
        <v>341</v>
      </c>
      <c r="N10" t="s">
        <v>343</v>
      </c>
    </row>
    <row r="11" spans="1:16">
      <c r="A11" s="1" t="s">
        <v>344</v>
      </c>
      <c r="C11" s="1" t="s">
        <v>452</v>
      </c>
      <c r="E11" s="1" t="s">
        <v>346</v>
      </c>
      <c r="N11" t="s">
        <v>347</v>
      </c>
    </row>
    <row r="12" spans="1:16">
      <c r="A12" s="1" t="s">
        <v>348</v>
      </c>
      <c r="C12" s="1" t="s">
        <v>453</v>
      </c>
      <c r="E12" s="1" t="s">
        <v>350</v>
      </c>
      <c r="N12" t="s">
        <v>351</v>
      </c>
    </row>
    <row r="13" spans="1:16">
      <c r="A13" s="1" t="s">
        <v>151</v>
      </c>
      <c r="C13" s="1" t="s">
        <v>454</v>
      </c>
      <c r="N13" t="s">
        <v>353</v>
      </c>
    </row>
    <row r="14" spans="1:16">
      <c r="A14" s="1" t="s">
        <v>354</v>
      </c>
      <c r="C14" s="58" t="s">
        <v>491</v>
      </c>
      <c r="N14" t="s">
        <v>356</v>
      </c>
    </row>
    <row r="15" spans="1:16">
      <c r="A15" s="1" t="s">
        <v>357</v>
      </c>
      <c r="C15" s="1" t="s">
        <v>358</v>
      </c>
      <c r="N15" t="s">
        <v>359</v>
      </c>
    </row>
    <row r="16" spans="1:16">
      <c r="A16" s="1" t="s">
        <v>360</v>
      </c>
      <c r="C16" s="1" t="s">
        <v>220</v>
      </c>
      <c r="N16" t="s">
        <v>362</v>
      </c>
    </row>
    <row r="17" spans="1:3">
      <c r="A17" s="1" t="s">
        <v>363</v>
      </c>
      <c r="C17" s="1" t="s">
        <v>455</v>
      </c>
    </row>
    <row r="18" spans="1:3">
      <c r="A18" s="1" t="s">
        <v>365</v>
      </c>
      <c r="C18" s="1" t="s">
        <v>366</v>
      </c>
    </row>
    <row r="19" spans="1:3">
      <c r="A19" s="1" t="s">
        <v>367</v>
      </c>
      <c r="C19" s="1" t="s">
        <v>456</v>
      </c>
    </row>
    <row r="20" spans="1:3">
      <c r="A20" s="1" t="s">
        <v>369</v>
      </c>
      <c r="C20" s="1" t="s">
        <v>457</v>
      </c>
    </row>
    <row r="21" spans="1:3">
      <c r="A21" s="1" t="s">
        <v>371</v>
      </c>
      <c r="C21" s="1" t="s">
        <v>458</v>
      </c>
    </row>
    <row r="22" spans="1:3">
      <c r="A22" s="1" t="s">
        <v>373</v>
      </c>
      <c r="C22" s="1" t="s">
        <v>374</v>
      </c>
    </row>
    <row r="23" spans="1:3">
      <c r="A23" s="1" t="s">
        <v>375</v>
      </c>
      <c r="C23" s="1" t="s">
        <v>376</v>
      </c>
    </row>
    <row r="24" spans="1:3">
      <c r="A24" s="1" t="s">
        <v>377</v>
      </c>
      <c r="C24" s="1" t="s">
        <v>459</v>
      </c>
    </row>
    <row r="25" spans="1:3">
      <c r="A25" s="1" t="s">
        <v>379</v>
      </c>
      <c r="C25" s="1" t="s">
        <v>380</v>
      </c>
    </row>
    <row r="26" spans="1:3">
      <c r="A26" s="1" t="s">
        <v>381</v>
      </c>
      <c r="C26" s="1" t="s">
        <v>382</v>
      </c>
    </row>
    <row r="27" spans="1:3">
      <c r="A27" s="1" t="s">
        <v>383</v>
      </c>
      <c r="C27" s="1" t="s">
        <v>460</v>
      </c>
    </row>
    <row r="28" spans="1:3">
      <c r="A28" s="1" t="s">
        <v>385</v>
      </c>
      <c r="C28" s="1" t="s">
        <v>461</v>
      </c>
    </row>
    <row r="29" spans="1:3">
      <c r="A29" s="1" t="s">
        <v>387</v>
      </c>
      <c r="C29" s="1" t="s">
        <v>462</v>
      </c>
    </row>
    <row r="30" spans="1:3">
      <c r="A30" s="1" t="s">
        <v>389</v>
      </c>
      <c r="C30" s="58" t="s">
        <v>492</v>
      </c>
    </row>
    <row r="31" spans="1:3">
      <c r="A31" s="1" t="s">
        <v>391</v>
      </c>
      <c r="C31" s="1" t="s">
        <v>392</v>
      </c>
    </row>
    <row r="32" spans="1:3">
      <c r="A32" s="1" t="s">
        <v>393</v>
      </c>
      <c r="C32" s="1" t="s">
        <v>394</v>
      </c>
    </row>
    <row r="33" spans="1:3">
      <c r="A33" s="1" t="s">
        <v>395</v>
      </c>
      <c r="C33" s="1" t="s">
        <v>396</v>
      </c>
    </row>
    <row r="34" spans="1:3">
      <c r="A34" s="1" t="s">
        <v>397</v>
      </c>
      <c r="C34" s="1" t="s">
        <v>398</v>
      </c>
    </row>
    <row r="35" spans="1:3">
      <c r="A35" s="1" t="s">
        <v>399</v>
      </c>
      <c r="C35" s="1" t="s">
        <v>400</v>
      </c>
    </row>
    <row r="36" spans="1:3">
      <c r="A36" s="1" t="s">
        <v>80</v>
      </c>
      <c r="C36" s="1" t="s">
        <v>463</v>
      </c>
    </row>
    <row r="37" spans="1:3">
      <c r="A37" s="1" t="s">
        <v>402</v>
      </c>
      <c r="C37" s="1" t="s">
        <v>464</v>
      </c>
    </row>
    <row r="38" spans="1:3">
      <c r="A38" s="1" t="s">
        <v>404</v>
      </c>
      <c r="C38" s="1" t="s">
        <v>465</v>
      </c>
    </row>
    <row r="39" spans="1:3">
      <c r="A39" s="1" t="s">
        <v>406</v>
      </c>
      <c r="C39" s="1" t="s">
        <v>466</v>
      </c>
    </row>
    <row r="40" spans="1:3">
      <c r="A40" s="1" t="s">
        <v>408</v>
      </c>
      <c r="C40" s="1" t="s">
        <v>467</v>
      </c>
    </row>
    <row r="41" spans="1:3">
      <c r="A41" s="1" t="s">
        <v>410</v>
      </c>
      <c r="C41" s="1" t="s">
        <v>468</v>
      </c>
    </row>
    <row r="42" spans="1:3">
      <c r="A42" s="1" t="s">
        <v>412</v>
      </c>
      <c r="C42" s="1"/>
    </row>
    <row r="43" spans="1:3">
      <c r="A43" s="1" t="s">
        <v>414</v>
      </c>
      <c r="C43" s="1"/>
    </row>
    <row r="44" spans="1:3">
      <c r="A44" s="1" t="s">
        <v>416</v>
      </c>
      <c r="C44" s="1"/>
    </row>
    <row r="45" spans="1:3">
      <c r="A45" s="1" t="s">
        <v>418</v>
      </c>
      <c r="C45" s="1"/>
    </row>
    <row r="46" spans="1:3">
      <c r="A46" s="1" t="s">
        <v>420</v>
      </c>
      <c r="C46" s="1"/>
    </row>
    <row r="47" spans="1:3">
      <c r="A47" s="1" t="s">
        <v>422</v>
      </c>
      <c r="C47" s="1"/>
    </row>
    <row r="48" spans="1:3">
      <c r="A48" s="1" t="s">
        <v>424</v>
      </c>
      <c r="C48" s="1"/>
    </row>
    <row r="49" spans="3:3">
      <c r="C49" s="1"/>
    </row>
    <row r="50" spans="3:3">
      <c r="C50"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9075-6C29-4801-B590-83F9CC11EBD5}">
  <sheetPr codeName="Sheet2">
    <pageSetUpPr fitToPage="1"/>
  </sheetPr>
  <dimension ref="A1:X77"/>
  <sheetViews>
    <sheetView view="pageBreakPreview" zoomScaleNormal="100" zoomScaleSheetLayoutView="100" workbookViewId="0">
      <selection activeCell="A17" sqref="A17:X17"/>
    </sheetView>
  </sheetViews>
  <sheetFormatPr defaultRowHeight="18.75"/>
  <cols>
    <col min="1" max="24" width="4.625" customWidth="1"/>
  </cols>
  <sheetData>
    <row r="1" spans="1:24" ht="24">
      <c r="A1" s="364" t="s">
        <v>48</v>
      </c>
      <c r="B1" s="365"/>
      <c r="C1" s="365"/>
      <c r="D1" s="365"/>
      <c r="E1" s="365"/>
      <c r="F1" s="365"/>
      <c r="G1" s="365"/>
      <c r="H1" s="365"/>
      <c r="I1" s="365"/>
      <c r="J1" s="365"/>
      <c r="K1" s="365"/>
      <c r="L1" s="365"/>
      <c r="M1" s="365"/>
      <c r="N1" s="365"/>
      <c r="O1" s="365"/>
      <c r="P1" s="365"/>
      <c r="Q1" s="365"/>
      <c r="R1" s="365"/>
      <c r="S1" s="365"/>
      <c r="T1" s="365"/>
      <c r="U1" s="365"/>
      <c r="V1" s="365"/>
      <c r="W1" s="365"/>
      <c r="X1" s="365"/>
    </row>
    <row r="2" spans="1:24">
      <c r="A2" s="99"/>
      <c r="B2" s="99"/>
      <c r="C2" s="99"/>
      <c r="D2" s="99"/>
      <c r="E2" s="99"/>
      <c r="F2" s="99"/>
      <c r="G2" s="99"/>
      <c r="H2" s="99"/>
      <c r="I2" s="99"/>
      <c r="J2" s="99"/>
      <c r="K2" s="99"/>
      <c r="L2" s="99"/>
      <c r="M2" s="99"/>
      <c r="N2" s="99"/>
      <c r="O2" s="99"/>
      <c r="P2" s="99"/>
      <c r="Q2" s="99" t="s">
        <v>49</v>
      </c>
      <c r="R2" s="99"/>
      <c r="S2" s="99"/>
      <c r="T2" s="99"/>
      <c r="U2" s="99"/>
      <c r="V2" s="99"/>
      <c r="W2" s="100"/>
      <c r="X2" s="100"/>
    </row>
    <row r="3" spans="1:24" ht="24" customHeight="1">
      <c r="A3" s="99"/>
      <c r="B3" s="99"/>
      <c r="C3" s="99"/>
      <c r="D3" s="99"/>
      <c r="E3" s="99"/>
      <c r="F3" s="99"/>
      <c r="G3" s="99"/>
      <c r="H3" s="99"/>
      <c r="I3" s="99"/>
      <c r="J3" s="99"/>
      <c r="K3" s="99"/>
      <c r="L3" s="99"/>
      <c r="M3" s="99"/>
      <c r="N3" s="99"/>
      <c r="O3" s="99"/>
      <c r="P3" s="99"/>
      <c r="Q3" s="99"/>
      <c r="R3" s="101"/>
      <c r="S3" s="366" t="str">
        <f>IF('経費所要額調書（合計）'!D8="", "",'経費所要額調書（合計）'!D8)</f>
        <v/>
      </c>
      <c r="T3" s="366"/>
      <c r="U3" s="366"/>
      <c r="V3" s="366"/>
      <c r="W3" s="366"/>
      <c r="X3" s="366"/>
    </row>
    <row r="4" spans="1:24">
      <c r="A4" s="99"/>
      <c r="B4" s="99"/>
      <c r="C4" s="99"/>
      <c r="D4" s="99"/>
      <c r="E4" s="99"/>
      <c r="F4" s="99"/>
      <c r="G4" s="99"/>
      <c r="H4" s="99"/>
      <c r="I4" s="99"/>
      <c r="J4" s="99"/>
      <c r="K4" s="99"/>
      <c r="L4" s="99"/>
      <c r="M4" s="99"/>
      <c r="N4" s="99"/>
      <c r="O4" s="99"/>
      <c r="P4" s="99"/>
      <c r="Q4" s="99"/>
      <c r="R4" s="99"/>
      <c r="S4" s="99"/>
      <c r="T4" s="99"/>
      <c r="U4" s="99"/>
      <c r="V4" s="99"/>
      <c r="W4" s="99"/>
      <c r="X4" s="99"/>
    </row>
    <row r="5" spans="1:24">
      <c r="A5" s="99"/>
      <c r="B5" s="99" t="s">
        <v>50</v>
      </c>
      <c r="C5" s="99"/>
      <c r="D5" s="99"/>
      <c r="E5" s="99"/>
      <c r="F5" s="99"/>
      <c r="G5" s="99"/>
      <c r="H5" s="99"/>
      <c r="I5" s="99"/>
      <c r="J5" s="99"/>
      <c r="K5" s="99"/>
      <c r="L5" s="99"/>
      <c r="M5" s="99"/>
      <c r="N5" s="99"/>
      <c r="O5" s="99"/>
      <c r="P5" s="99"/>
      <c r="Q5" s="99"/>
      <c r="R5" s="99"/>
      <c r="S5" s="99"/>
      <c r="T5" s="99"/>
      <c r="U5" s="99"/>
      <c r="V5" s="99"/>
      <c r="W5" s="99"/>
      <c r="X5" s="99"/>
    </row>
    <row r="6" spans="1:24">
      <c r="A6" s="99"/>
      <c r="B6" s="99"/>
      <c r="C6" s="99"/>
      <c r="D6" s="99"/>
      <c r="E6" s="99"/>
      <c r="F6" s="99"/>
      <c r="G6" s="99"/>
      <c r="H6" s="99"/>
      <c r="I6" s="99"/>
      <c r="J6" s="99"/>
      <c r="K6" s="99"/>
      <c r="L6" s="99"/>
      <c r="M6" s="99"/>
      <c r="N6" s="99"/>
      <c r="O6" s="99"/>
      <c r="P6" s="99"/>
      <c r="Q6" s="99"/>
      <c r="R6" s="99"/>
      <c r="S6" s="99"/>
      <c r="T6" s="99"/>
      <c r="U6" s="99"/>
      <c r="V6" s="99"/>
      <c r="W6" s="99"/>
      <c r="X6" s="99"/>
    </row>
    <row r="7" spans="1:24">
      <c r="A7" s="99"/>
      <c r="B7" s="99"/>
      <c r="C7" s="99"/>
      <c r="D7" s="99"/>
      <c r="E7" s="99"/>
      <c r="F7" s="99"/>
      <c r="G7" s="99"/>
      <c r="H7" s="99"/>
      <c r="I7" s="99"/>
      <c r="J7" s="99"/>
      <c r="K7" s="99"/>
      <c r="L7" s="99"/>
      <c r="M7" s="99"/>
      <c r="N7" s="99"/>
      <c r="O7" s="99"/>
      <c r="P7" s="99"/>
      <c r="Q7" s="99"/>
      <c r="R7" s="99"/>
      <c r="S7" s="99"/>
      <c r="T7" s="99"/>
      <c r="U7" s="99"/>
      <c r="V7" s="99"/>
      <c r="W7" s="99"/>
      <c r="X7" s="99"/>
    </row>
    <row r="8" spans="1:24" ht="39.75" customHeight="1">
      <c r="A8" s="99"/>
      <c r="B8" s="99"/>
      <c r="C8" s="99"/>
      <c r="D8" s="99"/>
      <c r="E8" s="99"/>
      <c r="F8" s="99"/>
      <c r="G8" s="99"/>
      <c r="H8" s="99"/>
      <c r="I8" s="99"/>
      <c r="J8" s="99"/>
      <c r="K8" s="99"/>
      <c r="L8" s="99"/>
      <c r="M8" s="99"/>
      <c r="N8" s="359" t="s">
        <v>51</v>
      </c>
      <c r="O8" s="359"/>
      <c r="P8" s="359"/>
      <c r="Q8" s="358" t="str">
        <f>IF('経費所要額調書（合計）'!B8="", "",'経費所要額調書（合計）'!B8)</f>
        <v/>
      </c>
      <c r="R8" s="358"/>
      <c r="S8" s="358"/>
      <c r="T8" s="358"/>
      <c r="U8" s="358"/>
      <c r="V8" s="358"/>
      <c r="W8" s="358"/>
      <c r="X8" s="358"/>
    </row>
    <row r="9" spans="1:24" ht="39.75" customHeight="1">
      <c r="A9" s="99"/>
      <c r="B9" s="99"/>
      <c r="C9" s="99"/>
      <c r="D9" s="99"/>
      <c r="E9" s="99"/>
      <c r="F9" s="99"/>
      <c r="G9" s="99"/>
      <c r="H9" s="99"/>
      <c r="I9" s="99"/>
      <c r="J9" s="99"/>
      <c r="K9" s="99"/>
      <c r="L9" s="99"/>
      <c r="M9" s="99"/>
      <c r="N9" s="359" t="s">
        <v>52</v>
      </c>
      <c r="O9" s="359"/>
      <c r="P9" s="359"/>
      <c r="Q9" s="358" t="str">
        <f>IF('経費所要額調書（合計）'!B5="", "",'経費所要額調書（合計）'!B5)</f>
        <v/>
      </c>
      <c r="R9" s="358"/>
      <c r="S9" s="358"/>
      <c r="T9" s="358"/>
      <c r="U9" s="358"/>
      <c r="V9" s="358"/>
      <c r="W9" s="358"/>
      <c r="X9" s="358"/>
    </row>
    <row r="10" spans="1:24" ht="48" customHeight="1">
      <c r="A10" s="99"/>
      <c r="B10" s="99"/>
      <c r="C10" s="99"/>
      <c r="D10" s="99"/>
      <c r="E10" s="99"/>
      <c r="F10" s="99"/>
      <c r="G10" s="99"/>
      <c r="H10" s="99"/>
      <c r="I10" s="99"/>
      <c r="J10" s="99"/>
      <c r="K10" s="99"/>
      <c r="L10" s="102"/>
      <c r="M10" s="99"/>
      <c r="N10" s="363" t="s">
        <v>53</v>
      </c>
      <c r="O10" s="363"/>
      <c r="P10" s="363"/>
      <c r="Q10" s="358" t="str">
        <f>IF('経費所要額調書（合計）'!D5="", "",'経費所要額調書（合計）'!D5)</f>
        <v/>
      </c>
      <c r="R10" s="358"/>
      <c r="S10" s="358"/>
      <c r="T10" s="358"/>
      <c r="U10" s="358"/>
      <c r="V10" s="358"/>
      <c r="W10" s="358"/>
      <c r="X10" s="358"/>
    </row>
    <row r="11" spans="1:24" ht="15" customHeight="1">
      <c r="A11" s="99"/>
      <c r="B11" s="99"/>
      <c r="C11" s="99"/>
      <c r="D11" s="99"/>
      <c r="E11" s="99"/>
      <c r="F11" s="99"/>
      <c r="G11" s="99"/>
      <c r="H11" s="99"/>
      <c r="I11" s="99"/>
      <c r="J11" s="99"/>
      <c r="K11" s="99"/>
      <c r="L11" s="102"/>
      <c r="M11" s="99"/>
      <c r="N11" s="99"/>
      <c r="O11" s="102"/>
      <c r="P11" s="103"/>
      <c r="Q11" s="104"/>
      <c r="R11" s="105"/>
      <c r="S11" s="105"/>
      <c r="T11" s="105"/>
      <c r="U11" s="105"/>
      <c r="V11" s="105"/>
      <c r="W11" s="105"/>
      <c r="X11" s="105"/>
    </row>
    <row r="12" spans="1:24" ht="15" customHeight="1">
      <c r="A12" s="99"/>
      <c r="B12" s="99"/>
      <c r="C12" s="99"/>
      <c r="D12" s="99"/>
      <c r="E12" s="99"/>
      <c r="F12" s="99"/>
      <c r="G12" s="99"/>
      <c r="H12" s="99"/>
      <c r="I12" s="99"/>
      <c r="J12" s="99"/>
      <c r="K12" s="99"/>
      <c r="L12" s="102"/>
      <c r="M12" s="99"/>
      <c r="N12" s="99"/>
      <c r="O12" s="102"/>
      <c r="P12" s="103"/>
      <c r="Q12" s="104"/>
      <c r="R12" s="105"/>
      <c r="S12" s="105"/>
      <c r="T12" s="105"/>
      <c r="U12" s="105"/>
      <c r="V12" s="105"/>
      <c r="W12" s="105"/>
      <c r="X12" s="105"/>
    </row>
    <row r="13" spans="1:24" ht="12.75" customHeight="1">
      <c r="A13" s="99"/>
      <c r="B13" s="99"/>
      <c r="C13" s="99"/>
      <c r="D13" s="99"/>
      <c r="E13" s="99"/>
      <c r="F13" s="99"/>
      <c r="G13" s="99"/>
      <c r="H13" s="99"/>
      <c r="I13" s="99"/>
      <c r="J13" s="99"/>
      <c r="K13" s="99"/>
      <c r="L13" s="99"/>
      <c r="M13" s="99"/>
      <c r="N13" s="99"/>
      <c r="O13" s="99"/>
      <c r="P13" s="99"/>
      <c r="Q13" s="99"/>
      <c r="R13" s="99"/>
      <c r="S13" s="99"/>
      <c r="T13" s="99"/>
      <c r="U13" s="99"/>
      <c r="V13" s="99"/>
      <c r="W13" s="99"/>
      <c r="X13" s="99"/>
    </row>
    <row r="14" spans="1:24">
      <c r="A14" s="359" t="s">
        <v>54</v>
      </c>
      <c r="B14" s="359"/>
      <c r="C14" s="359"/>
      <c r="D14" s="359"/>
      <c r="E14" s="359"/>
      <c r="F14" s="359"/>
      <c r="G14" s="359"/>
      <c r="H14" s="359"/>
      <c r="I14" s="359"/>
      <c r="J14" s="359"/>
      <c r="K14" s="359"/>
      <c r="L14" s="359"/>
      <c r="M14" s="359"/>
      <c r="N14" s="359"/>
      <c r="O14" s="359"/>
      <c r="P14" s="359"/>
      <c r="Q14" s="359"/>
      <c r="R14" s="359"/>
      <c r="S14" s="359"/>
      <c r="T14" s="359"/>
      <c r="U14" s="359"/>
      <c r="V14" s="359"/>
      <c r="W14" s="359"/>
      <c r="X14" s="359"/>
    </row>
    <row r="15" spans="1:24">
      <c r="A15" s="106"/>
      <c r="B15" s="106"/>
      <c r="C15" s="106"/>
      <c r="D15" s="106"/>
      <c r="E15" s="106"/>
      <c r="F15" s="106"/>
      <c r="G15" s="106"/>
      <c r="H15" s="106"/>
      <c r="I15" s="106"/>
      <c r="J15" s="106"/>
      <c r="K15" s="106"/>
      <c r="L15" s="106"/>
      <c r="M15" s="106"/>
      <c r="N15" s="106"/>
      <c r="O15" s="106"/>
      <c r="P15" s="106"/>
      <c r="Q15" s="106"/>
      <c r="R15" s="106"/>
      <c r="S15" s="106"/>
      <c r="T15" s="106"/>
      <c r="U15" s="106"/>
      <c r="V15" s="106"/>
      <c r="W15" s="106"/>
      <c r="X15" s="106"/>
    </row>
    <row r="16" spans="1:24" ht="59.1" customHeight="1">
      <c r="A16" s="360" t="s">
        <v>499</v>
      </c>
      <c r="B16" s="360"/>
      <c r="C16" s="360"/>
      <c r="D16" s="360"/>
      <c r="E16" s="360"/>
      <c r="F16" s="360"/>
      <c r="G16" s="360"/>
      <c r="H16" s="360"/>
      <c r="I16" s="360"/>
      <c r="J16" s="360"/>
      <c r="K16" s="360"/>
      <c r="L16" s="360"/>
      <c r="M16" s="360"/>
      <c r="N16" s="360"/>
      <c r="O16" s="360"/>
      <c r="P16" s="360"/>
      <c r="Q16" s="360"/>
      <c r="R16" s="360"/>
      <c r="S16" s="360"/>
      <c r="T16" s="360"/>
      <c r="U16" s="360"/>
      <c r="V16" s="360"/>
      <c r="W16" s="360"/>
      <c r="X16" s="360"/>
    </row>
    <row r="17" spans="1:24">
      <c r="A17" s="361"/>
      <c r="B17" s="361"/>
      <c r="C17" s="361"/>
      <c r="D17" s="361"/>
      <c r="E17" s="361"/>
      <c r="F17" s="361"/>
      <c r="G17" s="361"/>
      <c r="H17" s="361"/>
      <c r="I17" s="361"/>
      <c r="J17" s="361"/>
      <c r="K17" s="361"/>
      <c r="L17" s="361"/>
      <c r="M17" s="361"/>
      <c r="N17" s="361"/>
      <c r="O17" s="361"/>
      <c r="P17" s="361"/>
      <c r="Q17" s="361"/>
      <c r="R17" s="361"/>
      <c r="S17" s="361"/>
      <c r="T17" s="361"/>
      <c r="U17" s="361"/>
      <c r="V17" s="361"/>
      <c r="W17" s="361"/>
      <c r="X17" s="361"/>
    </row>
    <row r="18" spans="1:24">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row>
    <row r="19" spans="1:24">
      <c r="A19" s="108"/>
      <c r="B19" s="362" t="s">
        <v>55</v>
      </c>
      <c r="C19" s="362"/>
      <c r="D19" s="362"/>
      <c r="E19" s="362"/>
      <c r="F19" s="362"/>
      <c r="G19" s="362"/>
      <c r="H19" s="362"/>
      <c r="I19" s="362"/>
      <c r="J19" s="362"/>
      <c r="K19" s="362"/>
      <c r="L19" s="362"/>
      <c r="M19" s="362"/>
      <c r="N19" s="362"/>
      <c r="O19" s="362"/>
      <c r="P19" s="362"/>
      <c r="Q19" s="362"/>
      <c r="R19" s="362"/>
      <c r="S19" s="362"/>
      <c r="T19" s="362"/>
      <c r="U19" s="362"/>
      <c r="V19" s="362"/>
      <c r="W19" s="362"/>
      <c r="X19" s="362"/>
    </row>
    <row r="20" spans="1:24">
      <c r="A20" s="108"/>
      <c r="B20" s="109"/>
      <c r="C20" s="109"/>
      <c r="D20" s="109"/>
      <c r="E20" s="109"/>
      <c r="F20" s="109"/>
      <c r="G20" s="109"/>
      <c r="H20" s="109"/>
      <c r="I20" s="109"/>
      <c r="J20" s="109"/>
      <c r="K20" s="109"/>
      <c r="L20" s="109"/>
      <c r="M20" s="109"/>
      <c r="N20" s="109"/>
      <c r="O20" s="109"/>
      <c r="P20" s="109"/>
      <c r="Q20" s="109"/>
      <c r="R20" s="109"/>
      <c r="S20" s="109"/>
      <c r="T20" s="109"/>
      <c r="U20" s="109"/>
      <c r="V20" s="109"/>
      <c r="W20" s="109"/>
      <c r="X20" s="109"/>
    </row>
    <row r="21" spans="1:24">
      <c r="A21" s="99"/>
      <c r="B21" s="110" t="s">
        <v>56</v>
      </c>
      <c r="C21" s="108"/>
      <c r="D21" s="108"/>
      <c r="E21" s="108"/>
      <c r="F21" s="108"/>
      <c r="G21" s="108"/>
      <c r="H21" s="108"/>
      <c r="I21" s="111" t="s">
        <v>57</v>
      </c>
      <c r="J21" s="356">
        <f ca="1">'経費所要額調書（合計）'!D28</f>
        <v>0</v>
      </c>
      <c r="K21" s="356"/>
      <c r="L21" s="356"/>
      <c r="M21" s="356"/>
      <c r="N21" s="356"/>
      <c r="O21" s="111" t="s">
        <v>58</v>
      </c>
      <c r="P21" s="108"/>
      <c r="Q21" s="108"/>
      <c r="R21" s="108"/>
      <c r="S21" s="108"/>
      <c r="T21" s="108"/>
      <c r="U21" s="108"/>
      <c r="V21" s="108"/>
      <c r="W21" s="108"/>
      <c r="X21" s="108"/>
    </row>
    <row r="22" spans="1:24" ht="24">
      <c r="A22" s="99"/>
      <c r="B22" s="110"/>
      <c r="C22" s="108"/>
      <c r="D22" s="108"/>
      <c r="E22" s="108"/>
      <c r="F22" s="108"/>
      <c r="G22" s="108"/>
      <c r="H22" s="108"/>
      <c r="I22" s="108"/>
      <c r="J22" s="112"/>
      <c r="K22" s="113"/>
      <c r="L22" s="113"/>
      <c r="M22" s="113"/>
      <c r="N22" s="113"/>
      <c r="O22" s="108"/>
      <c r="P22" s="108"/>
      <c r="Q22" s="108"/>
      <c r="R22" s="108"/>
      <c r="S22" s="108"/>
      <c r="T22" s="108"/>
      <c r="U22" s="108"/>
      <c r="V22" s="108"/>
      <c r="W22" s="108"/>
      <c r="X22" s="108"/>
    </row>
    <row r="23" spans="1:24" ht="24">
      <c r="A23" s="99"/>
      <c r="B23" s="110" t="s">
        <v>59</v>
      </c>
      <c r="C23" s="108"/>
      <c r="D23" s="108"/>
      <c r="E23" s="108"/>
      <c r="F23" s="108"/>
      <c r="G23" s="108"/>
      <c r="H23" s="108"/>
      <c r="I23" s="108"/>
      <c r="J23" s="112"/>
      <c r="K23" s="113"/>
      <c r="L23" s="113"/>
      <c r="M23" s="113"/>
      <c r="N23" s="113"/>
      <c r="O23" s="108"/>
      <c r="P23" s="108"/>
      <c r="Q23" s="108"/>
      <c r="R23" s="108"/>
      <c r="S23" s="108"/>
      <c r="T23" s="108"/>
      <c r="U23" s="108"/>
      <c r="V23" s="108"/>
      <c r="W23" s="108"/>
      <c r="X23" s="108"/>
    </row>
    <row r="24" spans="1:24" ht="24">
      <c r="A24" s="99"/>
      <c r="B24" s="110"/>
      <c r="C24" s="108"/>
      <c r="D24" s="108"/>
      <c r="E24" s="108"/>
      <c r="F24" s="108"/>
      <c r="G24" s="108"/>
      <c r="H24" s="108"/>
      <c r="I24" s="108"/>
      <c r="J24" s="112"/>
      <c r="K24" s="113"/>
      <c r="L24" s="113"/>
      <c r="M24" s="113"/>
      <c r="N24" s="113"/>
      <c r="O24" s="108"/>
      <c r="P24" s="108"/>
      <c r="Q24" s="108"/>
      <c r="R24" s="108"/>
      <c r="S24" s="108"/>
      <c r="T24" s="108"/>
      <c r="U24" s="108"/>
      <c r="V24" s="108"/>
      <c r="W24" s="108"/>
      <c r="X24" s="108"/>
    </row>
    <row r="25" spans="1:24" ht="24">
      <c r="A25" s="99"/>
      <c r="B25" s="110" t="s">
        <v>60</v>
      </c>
      <c r="C25" s="108"/>
      <c r="D25" s="108"/>
      <c r="E25" s="108"/>
      <c r="F25" s="108"/>
      <c r="G25" s="108"/>
      <c r="H25" s="108"/>
      <c r="I25" s="108"/>
      <c r="J25" s="112"/>
      <c r="K25" s="113"/>
      <c r="L25" s="113"/>
      <c r="M25" s="113"/>
      <c r="N25" s="113"/>
      <c r="O25" s="108"/>
      <c r="P25" s="108"/>
      <c r="Q25" s="108"/>
      <c r="R25" s="108"/>
      <c r="S25" s="108"/>
      <c r="T25" s="108"/>
      <c r="U25" s="108"/>
      <c r="V25" s="108"/>
      <c r="W25" s="108"/>
      <c r="X25" s="108"/>
    </row>
    <row r="26" spans="1:24" ht="24">
      <c r="A26" s="99"/>
      <c r="B26" s="110"/>
      <c r="C26" s="108"/>
      <c r="D26" s="108"/>
      <c r="E26" s="108"/>
      <c r="F26" s="108"/>
      <c r="G26" s="108"/>
      <c r="H26" s="108"/>
      <c r="I26" s="108"/>
      <c r="J26" s="112"/>
      <c r="K26" s="113"/>
      <c r="L26" s="113"/>
      <c r="M26" s="113"/>
      <c r="N26" s="113"/>
      <c r="O26" s="108"/>
      <c r="P26" s="108"/>
      <c r="Q26" s="108"/>
      <c r="R26" s="108"/>
      <c r="S26" s="108"/>
      <c r="T26" s="108"/>
      <c r="U26" s="108"/>
      <c r="V26" s="108"/>
      <c r="W26" s="108"/>
      <c r="X26" s="108"/>
    </row>
    <row r="27" spans="1:24" ht="21" customHeight="1">
      <c r="A27" s="99"/>
      <c r="B27" s="110" t="s">
        <v>61</v>
      </c>
      <c r="C27" s="108"/>
      <c r="D27" s="108"/>
      <c r="E27" s="108"/>
      <c r="F27" s="108"/>
      <c r="G27" s="108"/>
      <c r="H27" s="108"/>
      <c r="I27" s="108"/>
      <c r="J27" s="112"/>
      <c r="K27" s="113"/>
      <c r="L27" s="113"/>
      <c r="M27" s="113"/>
      <c r="N27" s="113"/>
      <c r="O27" s="108"/>
      <c r="P27" s="108"/>
      <c r="Q27" s="108"/>
      <c r="R27" s="108"/>
      <c r="S27" s="108"/>
      <c r="T27" s="108"/>
      <c r="U27" s="108"/>
      <c r="V27" s="108"/>
      <c r="W27" s="108"/>
      <c r="X27" s="108"/>
    </row>
    <row r="28" spans="1:24" ht="24">
      <c r="A28" s="99"/>
      <c r="B28" s="110"/>
      <c r="C28" s="108"/>
      <c r="D28" s="108"/>
      <c r="E28" s="108"/>
      <c r="F28" s="108"/>
      <c r="G28" s="108"/>
      <c r="H28" s="108"/>
      <c r="I28" s="108"/>
      <c r="J28" s="112"/>
      <c r="K28" s="113"/>
      <c r="L28" s="113"/>
      <c r="M28" s="113"/>
      <c r="N28" s="113"/>
      <c r="O28" s="108"/>
      <c r="P28" s="108"/>
      <c r="Q28" s="108"/>
      <c r="R28" s="108"/>
      <c r="S28" s="108"/>
      <c r="T28" s="108"/>
      <c r="U28" s="108"/>
      <c r="V28" s="108"/>
      <c r="W28" s="108"/>
      <c r="X28" s="108"/>
    </row>
    <row r="29" spans="1:24" ht="24">
      <c r="A29" s="99"/>
      <c r="B29" s="110" t="s">
        <v>62</v>
      </c>
      <c r="C29" s="108"/>
      <c r="D29" s="108"/>
      <c r="E29" s="108"/>
      <c r="F29" s="108"/>
      <c r="G29" s="108"/>
      <c r="H29" s="108"/>
      <c r="I29" s="108"/>
      <c r="J29" s="112"/>
      <c r="K29" s="113"/>
      <c r="L29" s="113"/>
      <c r="M29" s="113"/>
      <c r="N29" s="113"/>
      <c r="O29" s="108"/>
      <c r="P29" s="108"/>
      <c r="Q29" s="108"/>
      <c r="R29" s="108"/>
      <c r="S29" s="108"/>
      <c r="T29" s="108"/>
      <c r="U29" s="108"/>
      <c r="V29" s="108"/>
      <c r="W29" s="108"/>
      <c r="X29" s="108"/>
    </row>
    <row r="30" spans="1:24" ht="24">
      <c r="A30" s="99"/>
      <c r="B30" s="110"/>
      <c r="C30" s="108"/>
      <c r="D30" s="108"/>
      <c r="E30" s="108"/>
      <c r="F30" s="108"/>
      <c r="G30" s="108"/>
      <c r="H30" s="108"/>
      <c r="I30" s="108"/>
      <c r="J30" s="112"/>
      <c r="K30" s="113"/>
      <c r="L30" s="113"/>
      <c r="M30" s="113"/>
      <c r="N30" s="113"/>
      <c r="O30" s="108"/>
      <c r="P30" s="108"/>
      <c r="Q30" s="108"/>
      <c r="R30" s="108"/>
      <c r="S30" s="108"/>
      <c r="T30" s="108"/>
      <c r="U30" s="108"/>
      <c r="V30" s="108"/>
      <c r="W30" s="108"/>
      <c r="X30" s="108"/>
    </row>
    <row r="31" spans="1:24" ht="24">
      <c r="A31" s="99"/>
      <c r="B31" s="110" t="s">
        <v>63</v>
      </c>
      <c r="C31" s="108"/>
      <c r="D31" s="108"/>
      <c r="E31" s="108"/>
      <c r="F31" s="108"/>
      <c r="G31" s="108"/>
      <c r="H31" s="108"/>
      <c r="I31" s="108"/>
      <c r="J31" s="112"/>
      <c r="K31" s="113"/>
      <c r="L31" s="113"/>
      <c r="M31" s="113"/>
      <c r="N31" s="113"/>
      <c r="O31" s="108"/>
      <c r="P31" s="108"/>
      <c r="Q31" s="108"/>
      <c r="R31" s="108"/>
      <c r="S31" s="108"/>
      <c r="T31" s="108"/>
      <c r="U31" s="108"/>
      <c r="V31" s="108"/>
      <c r="W31" s="108"/>
      <c r="X31" s="108"/>
    </row>
    <row r="32" spans="1:24" ht="24">
      <c r="A32" s="99"/>
      <c r="B32" s="110"/>
      <c r="C32" s="108"/>
      <c r="D32" s="108"/>
      <c r="E32" s="108"/>
      <c r="F32" s="108"/>
      <c r="G32" s="108"/>
      <c r="H32" s="108"/>
      <c r="I32" s="108"/>
      <c r="J32" s="112"/>
      <c r="K32" s="113"/>
      <c r="L32" s="113"/>
      <c r="M32" s="113"/>
      <c r="N32" s="113"/>
      <c r="O32" s="108"/>
      <c r="P32" s="108"/>
      <c r="Q32" s="108"/>
      <c r="R32" s="108"/>
      <c r="S32" s="108"/>
      <c r="T32" s="108"/>
      <c r="U32" s="108"/>
      <c r="V32" s="108"/>
      <c r="W32" s="108"/>
      <c r="X32" s="108"/>
    </row>
    <row r="33" spans="1:24">
      <c r="A33" s="114"/>
      <c r="B33" s="110" t="s">
        <v>64</v>
      </c>
      <c r="C33" s="108"/>
      <c r="D33" s="108"/>
      <c r="E33" s="108"/>
      <c r="F33" s="108"/>
      <c r="G33" s="108"/>
      <c r="H33" s="115"/>
      <c r="I33" s="115"/>
      <c r="J33" s="116"/>
      <c r="K33" s="117"/>
      <c r="L33" s="117"/>
      <c r="M33" s="117"/>
      <c r="N33" s="117"/>
      <c r="O33" s="115"/>
      <c r="P33" s="115"/>
      <c r="Q33" s="115"/>
      <c r="R33" s="115"/>
      <c r="S33" s="115"/>
      <c r="T33" s="115"/>
      <c r="U33" s="115"/>
      <c r="V33" s="115"/>
      <c r="W33" s="115"/>
      <c r="X33" s="115"/>
    </row>
    <row r="34" spans="1:24">
      <c r="A34" s="114"/>
      <c r="B34" s="118"/>
      <c r="C34" s="115"/>
      <c r="D34" s="115"/>
      <c r="E34" s="115"/>
      <c r="F34" s="115"/>
      <c r="G34" s="115"/>
      <c r="H34" s="115"/>
      <c r="I34" s="115"/>
      <c r="J34" s="116"/>
      <c r="K34" s="117"/>
      <c r="L34" s="117"/>
      <c r="M34" s="117"/>
      <c r="N34" s="117"/>
      <c r="O34" s="115"/>
      <c r="P34" s="115"/>
      <c r="Q34" s="115"/>
      <c r="R34" s="115"/>
      <c r="S34" s="115"/>
      <c r="T34" s="115"/>
      <c r="U34" s="115"/>
      <c r="V34" s="115"/>
      <c r="W34" s="115"/>
      <c r="X34" s="115"/>
    </row>
    <row r="35" spans="1:24">
      <c r="A35" s="114"/>
      <c r="B35" s="118"/>
      <c r="C35" s="115"/>
      <c r="D35" s="115"/>
      <c r="E35" s="115"/>
      <c r="F35" s="115"/>
      <c r="G35" s="115"/>
      <c r="H35" s="115"/>
      <c r="I35" s="115"/>
      <c r="J35" s="116"/>
      <c r="K35" s="117"/>
      <c r="L35" s="117"/>
      <c r="M35" s="117"/>
      <c r="N35" s="117"/>
      <c r="O35" s="115"/>
      <c r="P35" s="115"/>
      <c r="Q35" s="115"/>
      <c r="R35" s="115"/>
      <c r="S35" s="115"/>
      <c r="T35" s="115"/>
      <c r="U35" s="115"/>
      <c r="V35" s="115"/>
      <c r="W35" s="115"/>
      <c r="X35" s="115"/>
    </row>
    <row r="36" spans="1:24">
      <c r="A36" s="114"/>
      <c r="B36" s="118"/>
      <c r="C36" s="115"/>
      <c r="D36" s="115"/>
      <c r="E36" s="115"/>
      <c r="F36" s="115"/>
      <c r="G36" s="115"/>
      <c r="H36" s="115"/>
      <c r="I36" s="115"/>
      <c r="J36" s="116"/>
      <c r="K36" s="117"/>
      <c r="L36" s="117"/>
      <c r="M36" s="117"/>
      <c r="N36" s="117"/>
      <c r="O36" s="115"/>
      <c r="P36" s="115"/>
      <c r="Q36" s="115"/>
      <c r="R36" s="115"/>
      <c r="S36" s="115"/>
      <c r="T36" s="115"/>
      <c r="U36" s="115"/>
      <c r="V36" s="115"/>
      <c r="W36" s="115"/>
      <c r="X36" s="115"/>
    </row>
    <row r="37" spans="1:24">
      <c r="A37" s="114"/>
      <c r="B37" s="118"/>
      <c r="C37" s="115"/>
      <c r="D37" s="115"/>
      <c r="E37" s="115"/>
      <c r="F37" s="115"/>
      <c r="G37" s="115"/>
      <c r="H37" s="115"/>
      <c r="I37" s="115"/>
      <c r="J37" s="116"/>
      <c r="K37" s="117"/>
      <c r="L37" s="117"/>
      <c r="M37" s="117"/>
      <c r="N37" s="117"/>
      <c r="O37" s="115"/>
      <c r="P37" s="115"/>
      <c r="Q37" s="115"/>
      <c r="R37" s="115"/>
      <c r="S37" s="115"/>
      <c r="T37" s="115"/>
      <c r="U37" s="115"/>
      <c r="V37" s="115"/>
      <c r="W37" s="115"/>
      <c r="X37" s="115"/>
    </row>
    <row r="38" spans="1:24">
      <c r="A38" s="114"/>
      <c r="B38" s="118"/>
      <c r="C38" s="115"/>
      <c r="D38" s="115"/>
      <c r="E38" s="115"/>
      <c r="F38" s="115"/>
      <c r="G38" s="115"/>
      <c r="H38" s="115"/>
      <c r="I38" s="115"/>
      <c r="J38" s="116"/>
      <c r="K38" s="117"/>
      <c r="L38" s="117"/>
      <c r="M38" s="117"/>
      <c r="N38" s="117"/>
      <c r="O38" s="115"/>
      <c r="P38" s="115"/>
      <c r="Q38" s="115"/>
      <c r="R38" s="115"/>
      <c r="S38" s="115"/>
      <c r="T38" s="115"/>
      <c r="U38" s="115"/>
      <c r="V38" s="115"/>
      <c r="W38" s="115"/>
      <c r="X38" s="115"/>
    </row>
    <row r="39" spans="1:24">
      <c r="A39" s="114"/>
      <c r="B39" s="118"/>
      <c r="C39" s="115"/>
      <c r="D39" s="115"/>
      <c r="E39" s="115"/>
      <c r="F39" s="115"/>
      <c r="G39" s="115"/>
      <c r="H39" s="115"/>
      <c r="I39" s="115"/>
      <c r="J39" s="116"/>
      <c r="K39" s="117"/>
      <c r="L39" s="117"/>
      <c r="M39" s="117"/>
      <c r="N39" s="117"/>
      <c r="O39" s="115"/>
      <c r="P39" s="115"/>
      <c r="Q39" s="115"/>
      <c r="R39" s="115"/>
      <c r="S39" s="115"/>
      <c r="T39" s="115"/>
      <c r="U39" s="115"/>
      <c r="V39" s="115"/>
      <c r="W39" s="115"/>
      <c r="X39" s="115"/>
    </row>
    <row r="40" spans="1:24">
      <c r="A40" s="114"/>
      <c r="B40" s="118"/>
      <c r="C40" s="115"/>
      <c r="D40" s="115"/>
      <c r="E40" s="115"/>
      <c r="F40" s="115"/>
      <c r="G40" s="115"/>
      <c r="H40" s="115"/>
      <c r="I40" s="115"/>
      <c r="J40" s="116"/>
      <c r="K40" s="117"/>
      <c r="L40" s="117"/>
      <c r="M40" s="117"/>
      <c r="N40" s="117"/>
      <c r="O40" s="115"/>
      <c r="P40" s="115"/>
      <c r="Q40" s="115"/>
      <c r="R40" s="115"/>
      <c r="S40" s="115"/>
      <c r="T40" s="115"/>
      <c r="U40" s="115"/>
      <c r="V40" s="115"/>
      <c r="W40" s="115"/>
      <c r="X40" s="115"/>
    </row>
    <row r="41" spans="1:24">
      <c r="A41" s="114"/>
      <c r="B41" s="118"/>
      <c r="C41" s="115"/>
      <c r="D41" s="115"/>
      <c r="E41" s="115"/>
      <c r="F41" s="115"/>
      <c r="G41" s="115"/>
      <c r="H41" s="115"/>
      <c r="I41" s="115"/>
      <c r="J41" s="116"/>
      <c r="K41" s="117"/>
      <c r="L41" s="117"/>
      <c r="M41" s="117"/>
      <c r="N41" s="117"/>
      <c r="O41" s="115"/>
      <c r="P41" s="115"/>
      <c r="Q41" s="115"/>
      <c r="R41" s="115"/>
      <c r="S41" s="115"/>
      <c r="T41" s="115"/>
      <c r="U41" s="115"/>
      <c r="V41" s="115"/>
      <c r="W41" s="115"/>
      <c r="X41" s="115"/>
    </row>
    <row r="42" spans="1:24">
      <c r="A42" s="114"/>
      <c r="B42" s="118"/>
      <c r="C42" s="115"/>
      <c r="D42" s="115"/>
      <c r="E42" s="115"/>
      <c r="F42" s="115"/>
      <c r="G42" s="115"/>
      <c r="H42" s="115"/>
      <c r="I42" s="115"/>
      <c r="J42" s="116"/>
      <c r="K42" s="117"/>
      <c r="L42" s="117"/>
      <c r="M42" s="117"/>
      <c r="N42" s="117"/>
      <c r="O42" s="115"/>
      <c r="P42" s="115"/>
      <c r="Q42" s="115"/>
      <c r="R42" s="115"/>
      <c r="S42" s="115"/>
      <c r="T42" s="115"/>
      <c r="U42" s="115"/>
      <c r="V42" s="115"/>
      <c r="W42" s="115"/>
      <c r="X42" s="115"/>
    </row>
    <row r="43" spans="1:24">
      <c r="A43" s="114"/>
      <c r="B43" s="118"/>
      <c r="C43" s="115"/>
      <c r="D43" s="115"/>
      <c r="E43" s="115"/>
      <c r="F43" s="115"/>
      <c r="G43" s="115"/>
      <c r="H43" s="115"/>
      <c r="I43" s="115"/>
      <c r="J43" s="116"/>
      <c r="K43" s="117"/>
      <c r="L43" s="117"/>
      <c r="M43" s="117"/>
      <c r="N43" s="117"/>
      <c r="O43" s="115"/>
      <c r="P43" s="115"/>
      <c r="Q43" s="115"/>
      <c r="R43" s="115"/>
      <c r="S43" s="115"/>
      <c r="T43" s="115"/>
      <c r="U43" s="115"/>
      <c r="V43" s="115"/>
      <c r="W43" s="115"/>
      <c r="X43" s="115"/>
    </row>
    <row r="44" spans="1:24">
      <c r="A44" s="114"/>
      <c r="B44" s="118"/>
      <c r="C44" s="115"/>
      <c r="D44" s="115"/>
      <c r="E44" s="115"/>
      <c r="F44" s="115"/>
      <c r="G44" s="115"/>
      <c r="H44" s="115"/>
      <c r="I44" s="115"/>
      <c r="J44" s="116"/>
      <c r="K44" s="117"/>
      <c r="L44" s="117"/>
      <c r="M44" s="117"/>
      <c r="N44" s="117"/>
      <c r="O44" s="115"/>
      <c r="P44" s="115"/>
      <c r="Q44" s="115"/>
      <c r="R44" s="115"/>
      <c r="S44" s="115"/>
      <c r="T44" s="115"/>
      <c r="U44" s="115"/>
      <c r="V44" s="115"/>
      <c r="W44" s="115"/>
      <c r="X44" s="115"/>
    </row>
    <row r="45" spans="1:24">
      <c r="A45" s="114"/>
      <c r="B45" s="118"/>
      <c r="C45" s="115"/>
      <c r="D45" s="115"/>
      <c r="E45" s="115"/>
      <c r="F45" s="115"/>
      <c r="G45" s="115"/>
      <c r="H45" s="115"/>
      <c r="I45" s="115"/>
      <c r="J45" s="116"/>
      <c r="K45" s="117"/>
      <c r="L45" s="117"/>
      <c r="M45" s="117"/>
      <c r="N45" s="117"/>
      <c r="O45" s="115"/>
      <c r="P45" s="115"/>
      <c r="Q45" s="115"/>
      <c r="R45" s="115"/>
      <c r="S45" s="115"/>
      <c r="T45" s="115"/>
      <c r="U45" s="115"/>
      <c r="V45" s="115"/>
      <c r="W45" s="115"/>
      <c r="X45" s="115"/>
    </row>
    <row r="46" spans="1:24">
      <c r="A46" s="114"/>
      <c r="B46" s="118"/>
      <c r="C46" s="115"/>
      <c r="D46" s="115"/>
      <c r="E46" s="115"/>
      <c r="F46" s="115"/>
      <c r="G46" s="115"/>
      <c r="H46" s="115"/>
      <c r="I46" s="115"/>
      <c r="J46" s="116"/>
      <c r="K46" s="117"/>
      <c r="L46" s="117"/>
      <c r="M46" s="117"/>
      <c r="N46" s="117"/>
      <c r="O46" s="115"/>
      <c r="P46" s="115"/>
      <c r="Q46" s="115"/>
      <c r="R46" s="115"/>
      <c r="S46" s="115"/>
      <c r="T46" s="115"/>
      <c r="U46" s="115"/>
      <c r="V46" s="115"/>
      <c r="W46" s="115"/>
      <c r="X46" s="115"/>
    </row>
    <row r="47" spans="1:24">
      <c r="A47" s="114"/>
      <c r="B47" s="118"/>
      <c r="C47" s="115"/>
      <c r="D47" s="115"/>
      <c r="E47" s="115"/>
      <c r="F47" s="115"/>
      <c r="G47" s="115"/>
      <c r="H47" s="115"/>
      <c r="I47" s="115"/>
      <c r="J47" s="116"/>
      <c r="K47" s="117"/>
      <c r="L47" s="117"/>
      <c r="M47" s="117"/>
      <c r="N47" s="117"/>
      <c r="O47" s="115"/>
      <c r="P47" s="115"/>
      <c r="Q47" s="115"/>
      <c r="R47" s="115"/>
      <c r="S47" s="115"/>
      <c r="T47" s="115"/>
      <c r="U47" s="115"/>
      <c r="V47" s="115"/>
      <c r="W47" s="115"/>
      <c r="X47" s="115"/>
    </row>
    <row r="48" spans="1:24">
      <c r="A48" s="114"/>
      <c r="B48" s="118"/>
      <c r="C48" s="115"/>
      <c r="D48" s="115"/>
      <c r="E48" s="115"/>
      <c r="F48" s="115"/>
      <c r="G48" s="115"/>
      <c r="H48" s="115"/>
      <c r="I48" s="115"/>
      <c r="J48" s="116"/>
      <c r="K48" s="117"/>
      <c r="L48" s="117"/>
      <c r="M48" s="117"/>
      <c r="N48" s="117"/>
      <c r="O48" s="115"/>
      <c r="P48" s="115"/>
      <c r="Q48" s="115"/>
      <c r="R48" s="115"/>
      <c r="S48" s="115"/>
      <c r="T48" s="115"/>
      <c r="U48" s="115"/>
      <c r="V48" s="115"/>
      <c r="W48" s="115"/>
      <c r="X48" s="115"/>
    </row>
    <row r="49" spans="1:24">
      <c r="A49" s="114"/>
      <c r="B49" s="118"/>
      <c r="C49" s="115"/>
      <c r="D49" s="115"/>
      <c r="E49" s="115"/>
      <c r="F49" s="115"/>
      <c r="G49" s="115"/>
      <c r="H49" s="115"/>
      <c r="I49" s="115"/>
      <c r="J49" s="116"/>
      <c r="K49" s="117"/>
      <c r="L49" s="117"/>
      <c r="M49" s="117"/>
      <c r="N49" s="117"/>
      <c r="O49" s="115"/>
      <c r="P49" s="115"/>
      <c r="Q49" s="115"/>
      <c r="R49" s="115"/>
      <c r="S49" s="115"/>
      <c r="T49" s="115"/>
      <c r="U49" s="115"/>
      <c r="V49" s="115"/>
      <c r="W49" s="115"/>
      <c r="X49" s="115"/>
    </row>
    <row r="50" spans="1:24">
      <c r="A50" s="114"/>
      <c r="B50" s="118"/>
      <c r="C50" s="115"/>
      <c r="D50" s="115"/>
      <c r="E50" s="115"/>
      <c r="F50" s="115"/>
      <c r="G50" s="115"/>
      <c r="H50" s="115"/>
      <c r="I50" s="115"/>
      <c r="J50" s="116"/>
      <c r="K50" s="117"/>
      <c r="L50" s="117"/>
      <c r="M50" s="117"/>
      <c r="N50" s="117"/>
      <c r="O50" s="115"/>
      <c r="P50" s="115"/>
      <c r="Q50" s="115"/>
      <c r="R50" s="115"/>
      <c r="S50" s="115"/>
      <c r="T50" s="115"/>
      <c r="U50" s="115"/>
      <c r="V50" s="115"/>
      <c r="W50" s="115"/>
      <c r="X50" s="115"/>
    </row>
    <row r="51" spans="1:24">
      <c r="A51" s="114"/>
      <c r="B51" s="118"/>
      <c r="C51" s="115"/>
      <c r="D51" s="115"/>
      <c r="E51" s="115"/>
      <c r="F51" s="115"/>
      <c r="G51" s="115"/>
      <c r="H51" s="115"/>
      <c r="I51" s="115"/>
      <c r="J51" s="116"/>
      <c r="K51" s="117"/>
      <c r="L51" s="117"/>
      <c r="M51" s="117"/>
      <c r="N51" s="117"/>
      <c r="O51" s="115"/>
      <c r="P51" s="115"/>
      <c r="Q51" s="115"/>
      <c r="R51" s="115"/>
      <c r="S51" s="115"/>
      <c r="T51" s="115"/>
      <c r="U51" s="115"/>
      <c r="V51" s="115"/>
      <c r="W51" s="115"/>
      <c r="X51" s="115"/>
    </row>
    <row r="52" spans="1:24">
      <c r="A52" s="114"/>
      <c r="B52" s="118"/>
      <c r="C52" s="115"/>
      <c r="D52" s="115"/>
      <c r="E52" s="115"/>
      <c r="F52" s="115"/>
      <c r="G52" s="115"/>
      <c r="H52" s="115"/>
      <c r="I52" s="115"/>
      <c r="J52" s="116"/>
      <c r="K52" s="117"/>
      <c r="L52" s="117"/>
      <c r="M52" s="117"/>
      <c r="N52" s="117"/>
      <c r="O52" s="115"/>
      <c r="P52" s="115"/>
      <c r="Q52" s="115"/>
      <c r="R52" s="115"/>
      <c r="S52" s="115"/>
      <c r="T52" s="115"/>
      <c r="U52" s="115"/>
      <c r="V52" s="115"/>
      <c r="W52" s="115"/>
      <c r="X52" s="115"/>
    </row>
    <row r="53" spans="1:24">
      <c r="A53" s="114"/>
      <c r="B53" s="118"/>
      <c r="C53" s="115"/>
      <c r="D53" s="115"/>
      <c r="E53" s="115"/>
      <c r="F53" s="115"/>
      <c r="G53" s="115"/>
      <c r="H53" s="115"/>
      <c r="I53" s="115"/>
      <c r="J53" s="116"/>
      <c r="K53" s="117"/>
      <c r="L53" s="117"/>
      <c r="M53" s="117"/>
      <c r="N53" s="117"/>
      <c r="O53" s="115"/>
      <c r="P53" s="115"/>
      <c r="Q53" s="115"/>
      <c r="R53" s="115"/>
      <c r="S53" s="115"/>
      <c r="T53" s="115"/>
      <c r="U53" s="115"/>
      <c r="V53" s="115"/>
      <c r="W53" s="115"/>
      <c r="X53" s="115"/>
    </row>
    <row r="54" spans="1:24">
      <c r="A54" s="114"/>
      <c r="B54" s="118"/>
      <c r="C54" s="115"/>
      <c r="D54" s="115"/>
      <c r="E54" s="115"/>
      <c r="F54" s="115"/>
      <c r="G54" s="115"/>
      <c r="H54" s="115"/>
      <c r="I54" s="115"/>
      <c r="J54" s="116"/>
      <c r="K54" s="117"/>
      <c r="L54" s="117"/>
      <c r="M54" s="117"/>
      <c r="N54" s="117"/>
      <c r="O54" s="115"/>
      <c r="P54" s="115"/>
      <c r="Q54" s="115"/>
      <c r="R54" s="115"/>
      <c r="S54" s="115"/>
      <c r="T54" s="115"/>
      <c r="U54" s="115"/>
      <c r="V54" s="115"/>
      <c r="W54" s="115"/>
      <c r="X54" s="115"/>
    </row>
    <row r="55" spans="1:24">
      <c r="A55" s="114"/>
      <c r="B55" s="118"/>
      <c r="C55" s="115"/>
      <c r="D55" s="115"/>
      <c r="E55" s="115"/>
      <c r="F55" s="115"/>
      <c r="G55" s="115"/>
      <c r="H55" s="115"/>
      <c r="I55" s="115"/>
      <c r="J55" s="116"/>
      <c r="K55" s="117"/>
      <c r="L55" s="117"/>
      <c r="M55" s="117"/>
      <c r="N55" s="117"/>
      <c r="O55" s="115"/>
      <c r="P55" s="115"/>
      <c r="Q55" s="115"/>
      <c r="R55" s="115"/>
      <c r="S55" s="115"/>
      <c r="T55" s="115"/>
      <c r="U55" s="115"/>
      <c r="V55" s="115"/>
      <c r="W55" s="115"/>
      <c r="X55" s="115"/>
    </row>
    <row r="56" spans="1:24">
      <c r="A56" s="114"/>
      <c r="B56" s="118"/>
      <c r="C56" s="115"/>
      <c r="D56" s="115"/>
      <c r="E56" s="115"/>
      <c r="F56" s="115"/>
      <c r="G56" s="115"/>
      <c r="H56" s="115"/>
      <c r="I56" s="115"/>
      <c r="J56" s="116"/>
      <c r="K56" s="117"/>
      <c r="L56" s="117"/>
      <c r="M56" s="117"/>
      <c r="N56" s="117"/>
      <c r="O56" s="115"/>
      <c r="P56" s="115"/>
      <c r="Q56" s="115"/>
      <c r="R56" s="115"/>
      <c r="S56" s="115"/>
      <c r="T56" s="115"/>
      <c r="U56" s="115"/>
      <c r="V56" s="115"/>
      <c r="W56" s="115"/>
      <c r="X56" s="115"/>
    </row>
    <row r="57" spans="1:24">
      <c r="A57" s="114"/>
      <c r="B57" s="118"/>
      <c r="C57" s="115"/>
      <c r="D57" s="115"/>
      <c r="E57" s="115"/>
      <c r="F57" s="115"/>
      <c r="G57" s="115"/>
      <c r="H57" s="115"/>
      <c r="I57" s="115"/>
      <c r="J57" s="116"/>
      <c r="K57" s="117"/>
      <c r="L57" s="117"/>
      <c r="M57" s="117"/>
      <c r="N57" s="117"/>
      <c r="O57" s="115"/>
      <c r="P57" s="115"/>
      <c r="Q57" s="115"/>
      <c r="R57" s="115"/>
      <c r="S57" s="115"/>
      <c r="T57" s="115"/>
      <c r="U57" s="115"/>
      <c r="V57" s="115"/>
      <c r="W57" s="115"/>
      <c r="X57" s="115"/>
    </row>
    <row r="58" spans="1:24">
      <c r="A58" s="114"/>
      <c r="B58" s="118"/>
      <c r="C58" s="115"/>
      <c r="D58" s="115"/>
      <c r="E58" s="115"/>
      <c r="F58" s="115"/>
      <c r="G58" s="115"/>
      <c r="H58" s="115"/>
      <c r="I58" s="115"/>
      <c r="J58" s="116"/>
      <c r="K58" s="117"/>
      <c r="L58" s="117"/>
      <c r="M58" s="117"/>
      <c r="N58" s="117"/>
      <c r="O58" s="115"/>
      <c r="P58" s="115"/>
      <c r="Q58" s="115"/>
      <c r="R58" s="115"/>
      <c r="S58" s="115"/>
      <c r="T58" s="115"/>
      <c r="U58" s="115"/>
      <c r="V58" s="115"/>
      <c r="W58" s="115"/>
      <c r="X58" s="115"/>
    </row>
    <row r="59" spans="1:24">
      <c r="A59" s="114"/>
      <c r="B59" s="118"/>
      <c r="C59" s="115"/>
      <c r="D59" s="115"/>
      <c r="E59" s="115"/>
      <c r="F59" s="115"/>
      <c r="G59" s="115"/>
      <c r="H59" s="115"/>
      <c r="I59" s="115"/>
      <c r="J59" s="116"/>
      <c r="K59" s="117"/>
      <c r="L59" s="117"/>
      <c r="M59" s="117"/>
      <c r="N59" s="117"/>
      <c r="O59" s="115"/>
      <c r="P59" s="115"/>
      <c r="Q59" s="115"/>
      <c r="R59" s="115"/>
      <c r="S59" s="115"/>
      <c r="T59" s="115"/>
      <c r="U59" s="115"/>
      <c r="V59" s="115"/>
      <c r="W59" s="115"/>
      <c r="X59" s="115"/>
    </row>
    <row r="60" spans="1:24">
      <c r="A60" s="114"/>
      <c r="B60" s="118"/>
      <c r="C60" s="115"/>
      <c r="D60" s="115"/>
      <c r="E60" s="115"/>
      <c r="F60" s="115"/>
      <c r="G60" s="115"/>
      <c r="H60" s="115"/>
      <c r="I60" s="115"/>
      <c r="J60" s="116"/>
      <c r="K60" s="117"/>
      <c r="L60" s="117"/>
      <c r="M60" s="117"/>
      <c r="N60" s="117"/>
      <c r="O60" s="115"/>
      <c r="P60" s="115"/>
      <c r="Q60" s="115"/>
      <c r="R60" s="115"/>
      <c r="S60" s="115"/>
      <c r="T60" s="115"/>
      <c r="U60" s="115"/>
      <c r="V60" s="115"/>
      <c r="W60" s="115"/>
      <c r="X60" s="115"/>
    </row>
    <row r="61" spans="1:24">
      <c r="A61" s="114"/>
      <c r="B61" s="118"/>
      <c r="C61" s="115"/>
      <c r="D61" s="115"/>
      <c r="E61" s="115"/>
      <c r="F61" s="115"/>
      <c r="G61" s="115"/>
      <c r="H61" s="115"/>
      <c r="I61" s="115"/>
      <c r="J61" s="116"/>
      <c r="K61" s="117"/>
      <c r="L61" s="117"/>
      <c r="M61" s="117"/>
      <c r="N61" s="117"/>
      <c r="O61" s="115"/>
      <c r="P61" s="115"/>
      <c r="Q61" s="115"/>
      <c r="R61" s="115"/>
      <c r="S61" s="115"/>
      <c r="T61" s="115"/>
      <c r="U61" s="115"/>
      <c r="V61" s="115"/>
      <c r="W61" s="115"/>
      <c r="X61" s="115"/>
    </row>
    <row r="62" spans="1:24">
      <c r="A62" s="114"/>
      <c r="B62" s="118"/>
      <c r="C62" s="115"/>
      <c r="D62" s="115"/>
      <c r="E62" s="115"/>
      <c r="F62" s="115"/>
      <c r="G62" s="115"/>
      <c r="H62" s="115"/>
      <c r="I62" s="115"/>
      <c r="J62" s="116"/>
      <c r="K62" s="117"/>
      <c r="L62" s="117"/>
      <c r="M62" s="117"/>
      <c r="N62" s="117"/>
      <c r="O62" s="115"/>
      <c r="P62" s="115"/>
      <c r="Q62" s="115"/>
      <c r="R62" s="115"/>
      <c r="S62" s="115"/>
      <c r="T62" s="115"/>
      <c r="U62" s="115"/>
      <c r="V62" s="115"/>
      <c r="W62" s="115"/>
      <c r="X62" s="115"/>
    </row>
    <row r="63" spans="1:24">
      <c r="A63" s="114"/>
      <c r="B63" s="118"/>
      <c r="C63" s="115"/>
      <c r="D63" s="115"/>
      <c r="E63" s="115"/>
      <c r="F63" s="115"/>
      <c r="G63" s="115"/>
      <c r="H63" s="115"/>
      <c r="I63" s="115"/>
      <c r="J63" s="116"/>
      <c r="K63" s="117"/>
      <c r="L63" s="117"/>
      <c r="M63" s="117"/>
      <c r="N63" s="117"/>
      <c r="O63" s="115"/>
      <c r="P63" s="115"/>
      <c r="Q63" s="115"/>
      <c r="R63" s="115"/>
      <c r="S63" s="115"/>
      <c r="T63" s="115"/>
      <c r="U63" s="115"/>
      <c r="V63" s="115"/>
      <c r="W63" s="115"/>
      <c r="X63" s="115"/>
    </row>
    <row r="64" spans="1:24">
      <c r="A64" s="114"/>
      <c r="B64" s="118"/>
      <c r="C64" s="115"/>
      <c r="D64" s="115"/>
      <c r="E64" s="115"/>
      <c r="F64" s="115"/>
      <c r="G64" s="115"/>
      <c r="H64" s="115"/>
      <c r="I64" s="115"/>
      <c r="J64" s="116"/>
      <c r="K64" s="117"/>
      <c r="L64" s="117"/>
      <c r="M64" s="117"/>
      <c r="N64" s="117"/>
      <c r="O64" s="115"/>
      <c r="P64" s="115"/>
      <c r="Q64" s="115"/>
      <c r="R64" s="115"/>
      <c r="S64" s="115"/>
      <c r="T64" s="115"/>
      <c r="U64" s="115"/>
      <c r="V64" s="115"/>
      <c r="W64" s="115"/>
      <c r="X64" s="115"/>
    </row>
    <row r="65" spans="1:24">
      <c r="A65" s="114"/>
      <c r="B65" s="118"/>
      <c r="C65" s="115"/>
      <c r="D65" s="115"/>
      <c r="E65" s="115"/>
      <c r="F65" s="115"/>
      <c r="G65" s="115"/>
      <c r="H65" s="115"/>
      <c r="I65" s="115"/>
      <c r="J65" s="116"/>
      <c r="K65" s="117"/>
      <c r="L65" s="117"/>
      <c r="M65" s="117"/>
      <c r="N65" s="117"/>
      <c r="O65" s="115"/>
      <c r="P65" s="115"/>
      <c r="Q65" s="115"/>
      <c r="R65" s="115"/>
      <c r="S65" s="115"/>
      <c r="T65" s="115"/>
      <c r="U65" s="115"/>
      <c r="V65" s="115"/>
      <c r="W65" s="115"/>
      <c r="X65" s="115"/>
    </row>
    <row r="66" spans="1:24">
      <c r="A66" s="114"/>
      <c r="B66" s="118"/>
      <c r="C66" s="115"/>
      <c r="D66" s="115"/>
      <c r="E66" s="115"/>
      <c r="F66" s="115"/>
      <c r="G66" s="115"/>
      <c r="H66" s="115"/>
      <c r="I66" s="115"/>
      <c r="J66" s="116"/>
      <c r="K66" s="117"/>
      <c r="L66" s="117"/>
      <c r="M66" s="117"/>
      <c r="N66" s="117"/>
      <c r="O66" s="115"/>
      <c r="P66" s="115"/>
      <c r="Q66" s="115"/>
      <c r="R66" s="115"/>
      <c r="S66" s="115"/>
      <c r="T66" s="115"/>
      <c r="U66" s="115"/>
      <c r="V66" s="115"/>
      <c r="W66" s="115"/>
      <c r="X66" s="115"/>
    </row>
    <row r="67" spans="1:24">
      <c r="A67" s="114"/>
      <c r="B67" s="118"/>
      <c r="C67" s="115"/>
      <c r="D67" s="115"/>
      <c r="E67" s="115"/>
      <c r="F67" s="115"/>
      <c r="G67" s="115"/>
      <c r="H67" s="115"/>
      <c r="I67" s="115"/>
      <c r="J67" s="116"/>
      <c r="K67" s="117"/>
      <c r="L67" s="117"/>
      <c r="M67" s="117"/>
      <c r="N67" s="117"/>
      <c r="O67" s="115"/>
      <c r="P67" s="115"/>
      <c r="Q67" s="115"/>
      <c r="R67" s="115"/>
      <c r="S67" s="115"/>
      <c r="T67" s="115"/>
      <c r="U67" s="115"/>
      <c r="V67" s="115"/>
      <c r="W67" s="115"/>
      <c r="X67" s="115"/>
    </row>
    <row r="68" spans="1:24">
      <c r="A68" s="114"/>
      <c r="B68" s="118"/>
      <c r="C68" s="115"/>
      <c r="D68" s="115"/>
      <c r="E68" s="115"/>
      <c r="F68" s="115"/>
      <c r="G68" s="115"/>
      <c r="H68" s="115"/>
      <c r="I68" s="115"/>
      <c r="J68" s="116"/>
      <c r="K68" s="117"/>
      <c r="L68" s="117"/>
      <c r="M68" s="117"/>
      <c r="N68" s="117"/>
      <c r="O68" s="115"/>
      <c r="P68" s="115"/>
      <c r="Q68" s="115"/>
      <c r="R68" s="115"/>
      <c r="S68" s="115"/>
      <c r="T68" s="115"/>
      <c r="U68" s="115"/>
      <c r="V68" s="115"/>
      <c r="W68" s="115"/>
      <c r="X68" s="115"/>
    </row>
    <row r="69" spans="1:24">
      <c r="A69" s="114"/>
      <c r="B69" s="118"/>
      <c r="C69" s="115"/>
      <c r="D69" s="115"/>
      <c r="E69" s="115"/>
      <c r="F69" s="115"/>
      <c r="G69" s="115"/>
      <c r="H69" s="115"/>
      <c r="I69" s="115"/>
      <c r="J69" s="116"/>
      <c r="K69" s="117"/>
      <c r="L69" s="117"/>
      <c r="M69" s="117"/>
      <c r="N69" s="117"/>
      <c r="O69" s="115"/>
      <c r="P69" s="115"/>
      <c r="Q69" s="115"/>
      <c r="R69" s="115"/>
      <c r="S69" s="115"/>
      <c r="T69" s="115"/>
      <c r="U69" s="115"/>
      <c r="V69" s="115"/>
      <c r="W69" s="115"/>
      <c r="X69" s="115"/>
    </row>
    <row r="70" spans="1:24">
      <c r="A70" s="114"/>
      <c r="B70" s="118"/>
      <c r="C70" s="115"/>
      <c r="D70" s="115"/>
      <c r="E70" s="115"/>
      <c r="F70" s="115"/>
      <c r="G70" s="115"/>
      <c r="H70" s="115"/>
      <c r="I70" s="115"/>
      <c r="J70" s="116"/>
      <c r="K70" s="117"/>
      <c r="L70" s="117"/>
      <c r="M70" s="117"/>
      <c r="N70" s="117"/>
      <c r="O70" s="115"/>
      <c r="P70" s="115"/>
      <c r="Q70" s="115"/>
      <c r="R70" s="115"/>
      <c r="S70" s="115"/>
      <c r="T70" s="115"/>
      <c r="U70" s="115"/>
      <c r="V70" s="115"/>
      <c r="W70" s="115"/>
      <c r="X70" s="115"/>
    </row>
    <row r="71" spans="1:24">
      <c r="A71" s="114"/>
      <c r="B71" s="118"/>
      <c r="C71" s="115"/>
      <c r="D71" s="115"/>
      <c r="E71" s="115"/>
      <c r="F71" s="115"/>
      <c r="G71" s="115"/>
      <c r="H71" s="115"/>
      <c r="I71" s="115"/>
      <c r="J71" s="116"/>
      <c r="K71" s="117"/>
      <c r="L71" s="117"/>
      <c r="M71" s="117"/>
      <c r="N71" s="117"/>
      <c r="O71" s="115"/>
      <c r="P71" s="115"/>
      <c r="Q71" s="115"/>
      <c r="R71" s="115"/>
      <c r="S71" s="115"/>
      <c r="T71" s="115"/>
      <c r="U71" s="115"/>
      <c r="V71" s="115"/>
      <c r="W71" s="115"/>
      <c r="X71" s="115"/>
    </row>
    <row r="72" spans="1:24">
      <c r="A72" s="114"/>
      <c r="B72" s="118"/>
      <c r="C72" s="115"/>
      <c r="D72" s="115"/>
      <c r="E72" s="115"/>
      <c r="F72" s="115"/>
      <c r="G72" s="115"/>
      <c r="H72" s="115"/>
      <c r="I72" s="115"/>
      <c r="J72" s="116"/>
      <c r="K72" s="117"/>
      <c r="L72" s="117"/>
      <c r="M72" s="117"/>
      <c r="N72" s="117"/>
      <c r="O72" s="115"/>
      <c r="P72" s="115"/>
      <c r="Q72" s="115"/>
      <c r="R72" s="115"/>
      <c r="S72" s="115"/>
      <c r="T72" s="115"/>
      <c r="U72" s="115"/>
      <c r="V72" s="115"/>
      <c r="W72" s="115"/>
      <c r="X72" s="115"/>
    </row>
    <row r="73" spans="1:24">
      <c r="A73" s="114"/>
      <c r="B73" s="118"/>
      <c r="C73" s="115"/>
      <c r="D73" s="115"/>
      <c r="E73" s="115"/>
      <c r="F73" s="115"/>
      <c r="G73" s="115"/>
      <c r="H73" s="115"/>
      <c r="I73" s="115"/>
      <c r="J73" s="116"/>
      <c r="K73" s="117"/>
      <c r="L73" s="117"/>
      <c r="M73" s="117"/>
      <c r="N73" s="117"/>
      <c r="O73" s="115"/>
      <c r="P73" s="115"/>
      <c r="Q73" s="115"/>
      <c r="R73" s="115"/>
      <c r="S73" s="115"/>
      <c r="T73" s="115"/>
      <c r="U73" s="115"/>
      <c r="V73" s="115"/>
      <c r="W73" s="115"/>
      <c r="X73" s="115"/>
    </row>
    <row r="74" spans="1:24">
      <c r="A74" s="114"/>
      <c r="B74" s="118"/>
      <c r="C74" s="115"/>
      <c r="D74" s="115"/>
      <c r="E74" s="115"/>
      <c r="F74" s="115"/>
      <c r="G74" s="115"/>
      <c r="H74" s="115"/>
      <c r="I74" s="115"/>
      <c r="J74" s="116"/>
      <c r="K74" s="117"/>
      <c r="L74" s="117"/>
      <c r="M74" s="117"/>
      <c r="N74" s="117"/>
      <c r="O74" s="115"/>
      <c r="P74" s="115"/>
      <c r="Q74" s="115"/>
      <c r="R74" s="115"/>
      <c r="S74" s="115"/>
      <c r="T74" s="115"/>
      <c r="U74" s="115"/>
      <c r="V74" s="115"/>
      <c r="W74" s="115"/>
      <c r="X74" s="115"/>
    </row>
    <row r="75" spans="1:24">
      <c r="A75" s="114"/>
      <c r="B75" s="114"/>
      <c r="C75" s="118"/>
      <c r="D75" s="114"/>
      <c r="E75" s="114"/>
      <c r="F75" s="114"/>
      <c r="G75" s="114"/>
      <c r="H75" s="114"/>
      <c r="I75" s="114"/>
      <c r="J75" s="114"/>
      <c r="K75" s="114"/>
      <c r="L75" s="114"/>
      <c r="M75" s="114"/>
      <c r="N75" s="114"/>
      <c r="O75" s="114"/>
      <c r="P75" s="114"/>
      <c r="Q75" s="114"/>
      <c r="R75" s="114"/>
      <c r="S75" s="114"/>
      <c r="T75" s="114"/>
      <c r="U75" s="114"/>
      <c r="V75" s="114"/>
      <c r="W75" s="114"/>
      <c r="X75" s="114"/>
    </row>
    <row r="76" spans="1:24">
      <c r="A76" s="357"/>
      <c r="B76" s="357"/>
      <c r="C76" s="357"/>
      <c r="D76" s="357"/>
      <c r="E76" s="357"/>
      <c r="F76" s="357"/>
      <c r="G76" s="357"/>
      <c r="H76" s="357"/>
      <c r="I76" s="357"/>
      <c r="J76" s="357"/>
      <c r="K76" s="357"/>
      <c r="L76" s="357"/>
      <c r="M76" s="357"/>
      <c r="N76" s="357"/>
      <c r="O76" s="357"/>
      <c r="P76" s="357"/>
      <c r="Q76" s="357"/>
      <c r="R76" s="357"/>
      <c r="S76" s="357"/>
      <c r="T76" s="357"/>
      <c r="U76" s="357"/>
      <c r="V76" s="357"/>
      <c r="W76" s="357"/>
      <c r="X76" s="357"/>
    </row>
    <row r="77" spans="1:24">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row>
  </sheetData>
  <mergeCells count="14">
    <mergeCell ref="A1:X1"/>
    <mergeCell ref="Q8:X8"/>
    <mergeCell ref="Q9:X9"/>
    <mergeCell ref="N8:P8"/>
    <mergeCell ref="N9:P9"/>
    <mergeCell ref="S3:X3"/>
    <mergeCell ref="J21:N21"/>
    <mergeCell ref="A76:X76"/>
    <mergeCell ref="Q10:X10"/>
    <mergeCell ref="A14:X14"/>
    <mergeCell ref="A16:X16"/>
    <mergeCell ref="A17:X17"/>
    <mergeCell ref="B19:X19"/>
    <mergeCell ref="N10:P10"/>
  </mergeCells>
  <phoneticPr fontId="1"/>
  <dataValidations count="2">
    <dataValidation allowBlank="1" showInputMessage="1" showErrorMessage="1" promptTitle="代表者名の入力" prompt="法人代表者の職名及び氏名を入力してください。" sqref="Q11:Q12" xr:uid="{9C0EC854-1C73-405D-BEAC-61F9608985D1}"/>
    <dataValidation allowBlank="1" showInputMessage="1" showErrorMessage="1" promptTitle="所在地の入力" prompt="法人所在地を記載してください。" sqref="Q8:Q10" xr:uid="{A3703556-9166-480B-8AD8-17559E7D5225}"/>
  </dataValidations>
  <pageMargins left="0.7" right="0.7" top="0.75" bottom="0.75" header="0.3" footer="0.3"/>
  <pageSetup paperSize="9" scale="72" orientation="portrait" r:id="rId1"/>
  <ignoredErrors>
    <ignoredError sqref="Q3:X10" unlocked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E824-2122-4502-916E-361395D57BFE}">
  <sheetPr codeName="Sheet20"/>
  <dimension ref="A1:P67"/>
  <sheetViews>
    <sheetView zoomScaleNormal="100" workbookViewId="0">
      <selection activeCell="C1" sqref="C1"/>
    </sheetView>
  </sheetViews>
  <sheetFormatPr defaultRowHeight="18.75"/>
  <cols>
    <col min="1" max="1" width="13.125" style="2" customWidth="1"/>
    <col min="3" max="3" width="75" bestFit="1" customWidth="1"/>
  </cols>
  <sheetData>
    <row r="1" spans="1:16">
      <c r="A1" s="1" t="s">
        <v>294</v>
      </c>
      <c r="B1" t="s">
        <v>295</v>
      </c>
      <c r="C1" s="1" t="s">
        <v>296</v>
      </c>
      <c r="D1" t="s">
        <v>297</v>
      </c>
      <c r="E1" t="s">
        <v>298</v>
      </c>
      <c r="F1" t="s">
        <v>299</v>
      </c>
      <c r="G1" t="s">
        <v>300</v>
      </c>
    </row>
    <row r="2" spans="1:16">
      <c r="A2" s="1" t="s">
        <v>301</v>
      </c>
      <c r="B2" t="s">
        <v>302</v>
      </c>
      <c r="C2" s="163" t="s">
        <v>303</v>
      </c>
      <c r="D2" s="1" t="s">
        <v>87</v>
      </c>
      <c r="E2" s="1" t="s">
        <v>87</v>
      </c>
      <c r="F2" s="1" t="s">
        <v>160</v>
      </c>
      <c r="G2" t="s">
        <v>164</v>
      </c>
      <c r="M2" t="s">
        <v>163</v>
      </c>
      <c r="P2" t="s">
        <v>304</v>
      </c>
    </row>
    <row r="3" spans="1:16">
      <c r="A3" s="1" t="s">
        <v>305</v>
      </c>
      <c r="B3" t="s">
        <v>210</v>
      </c>
      <c r="C3" s="163" t="s">
        <v>306</v>
      </c>
      <c r="D3" s="1" t="s">
        <v>307</v>
      </c>
      <c r="E3" s="1" t="s">
        <v>307</v>
      </c>
      <c r="F3" s="1" t="s">
        <v>162</v>
      </c>
      <c r="G3" s="1" t="s">
        <v>308</v>
      </c>
      <c r="M3" t="s">
        <v>309</v>
      </c>
    </row>
    <row r="4" spans="1:16">
      <c r="A4" s="1" t="s">
        <v>310</v>
      </c>
      <c r="C4" s="163" t="s">
        <v>311</v>
      </c>
      <c r="D4" s="1" t="s">
        <v>312</v>
      </c>
      <c r="E4" s="1" t="s">
        <v>312</v>
      </c>
      <c r="F4" s="1" t="s">
        <v>313</v>
      </c>
      <c r="I4" t="s">
        <v>314</v>
      </c>
    </row>
    <row r="5" spans="1:16">
      <c r="A5" s="1" t="s">
        <v>315</v>
      </c>
      <c r="B5" t="s">
        <v>316</v>
      </c>
      <c r="C5" s="163" t="s">
        <v>317</v>
      </c>
      <c r="D5" s="1" t="s">
        <v>318</v>
      </c>
      <c r="E5" s="1" t="s">
        <v>319</v>
      </c>
      <c r="F5" s="1"/>
      <c r="I5" t="s">
        <v>320</v>
      </c>
    </row>
    <row r="6" spans="1:16">
      <c r="A6" s="1" t="s">
        <v>321</v>
      </c>
      <c r="B6" t="s">
        <v>302</v>
      </c>
      <c r="C6" s="163" t="s">
        <v>322</v>
      </c>
      <c r="E6" s="1" t="s">
        <v>323</v>
      </c>
      <c r="G6" s="1" t="s">
        <v>324</v>
      </c>
      <c r="N6" t="s">
        <v>325</v>
      </c>
    </row>
    <row r="7" spans="1:16">
      <c r="A7" s="1" t="s">
        <v>326</v>
      </c>
      <c r="B7" t="s">
        <v>210</v>
      </c>
      <c r="C7" s="163" t="s">
        <v>327</v>
      </c>
      <c r="E7" s="1" t="s">
        <v>328</v>
      </c>
      <c r="G7" s="1" t="s">
        <v>329</v>
      </c>
      <c r="N7" t="s">
        <v>330</v>
      </c>
    </row>
    <row r="8" spans="1:16">
      <c r="A8" s="1" t="s">
        <v>331</v>
      </c>
      <c r="C8" s="163" t="s">
        <v>332</v>
      </c>
      <c r="E8" s="1" t="s">
        <v>333</v>
      </c>
      <c r="N8" t="s">
        <v>334</v>
      </c>
    </row>
    <row r="9" spans="1:16">
      <c r="A9" s="1" t="s">
        <v>335</v>
      </c>
      <c r="C9" s="163" t="s">
        <v>336</v>
      </c>
      <c r="E9" s="1" t="s">
        <v>337</v>
      </c>
      <c r="G9" t="s">
        <v>161</v>
      </c>
      <c r="N9" t="s">
        <v>338</v>
      </c>
    </row>
    <row r="10" spans="1:16">
      <c r="A10" s="1" t="s">
        <v>339</v>
      </c>
      <c r="C10" s="163" t="s">
        <v>340</v>
      </c>
      <c r="E10" s="1" t="s">
        <v>341</v>
      </c>
      <c r="G10" t="s">
        <v>342</v>
      </c>
      <c r="N10" t="s">
        <v>343</v>
      </c>
    </row>
    <row r="11" spans="1:16">
      <c r="A11" s="1" t="s">
        <v>344</v>
      </c>
      <c r="C11" s="163" t="s">
        <v>345</v>
      </c>
      <c r="E11" s="1" t="s">
        <v>346</v>
      </c>
      <c r="N11" t="s">
        <v>347</v>
      </c>
    </row>
    <row r="12" spans="1:16">
      <c r="A12" s="1" t="s">
        <v>348</v>
      </c>
      <c r="C12" s="163" t="s">
        <v>349</v>
      </c>
      <c r="E12" s="1" t="s">
        <v>350</v>
      </c>
      <c r="N12" t="s">
        <v>351</v>
      </c>
    </row>
    <row r="13" spans="1:16">
      <c r="A13" s="1" t="s">
        <v>151</v>
      </c>
      <c r="C13" s="163" t="s">
        <v>352</v>
      </c>
      <c r="N13" t="s">
        <v>353</v>
      </c>
    </row>
    <row r="14" spans="1:16">
      <c r="A14" s="1" t="s">
        <v>354</v>
      </c>
      <c r="C14" s="164" t="s">
        <v>355</v>
      </c>
      <c r="N14" t="s">
        <v>356</v>
      </c>
    </row>
    <row r="15" spans="1:16">
      <c r="A15" s="1" t="s">
        <v>357</v>
      </c>
      <c r="C15" s="1" t="s">
        <v>358</v>
      </c>
      <c r="N15" t="s">
        <v>359</v>
      </c>
    </row>
    <row r="16" spans="1:16">
      <c r="A16" s="1" t="s">
        <v>360</v>
      </c>
      <c r="C16" s="1" t="s">
        <v>361</v>
      </c>
      <c r="N16" t="s">
        <v>362</v>
      </c>
    </row>
    <row r="17" spans="1:3">
      <c r="A17" s="1" t="s">
        <v>363</v>
      </c>
      <c r="C17" s="1" t="s">
        <v>364</v>
      </c>
    </row>
    <row r="18" spans="1:3">
      <c r="A18" s="1" t="s">
        <v>365</v>
      </c>
      <c r="C18" s="1" t="s">
        <v>366</v>
      </c>
    </row>
    <row r="19" spans="1:3">
      <c r="A19" s="1" t="s">
        <v>367</v>
      </c>
      <c r="C19" s="1" t="s">
        <v>368</v>
      </c>
    </row>
    <row r="20" spans="1:3">
      <c r="A20" s="1" t="s">
        <v>369</v>
      </c>
      <c r="C20" s="1" t="s">
        <v>370</v>
      </c>
    </row>
    <row r="21" spans="1:3">
      <c r="A21" s="1" t="s">
        <v>371</v>
      </c>
      <c r="C21" s="1" t="s">
        <v>372</v>
      </c>
    </row>
    <row r="22" spans="1:3">
      <c r="A22" s="1" t="s">
        <v>373</v>
      </c>
      <c r="C22" s="1" t="s">
        <v>374</v>
      </c>
    </row>
    <row r="23" spans="1:3">
      <c r="A23" s="1" t="s">
        <v>375</v>
      </c>
      <c r="C23" s="1" t="s">
        <v>376</v>
      </c>
    </row>
    <row r="24" spans="1:3">
      <c r="A24" s="1" t="s">
        <v>377</v>
      </c>
      <c r="C24" s="1" t="s">
        <v>378</v>
      </c>
    </row>
    <row r="25" spans="1:3">
      <c r="A25" s="1" t="s">
        <v>379</v>
      </c>
      <c r="C25" s="1" t="s">
        <v>380</v>
      </c>
    </row>
    <row r="26" spans="1:3">
      <c r="A26" s="1" t="s">
        <v>381</v>
      </c>
      <c r="C26" s="1" t="s">
        <v>382</v>
      </c>
    </row>
    <row r="27" spans="1:3">
      <c r="A27" s="1" t="s">
        <v>383</v>
      </c>
      <c r="C27" s="1" t="s">
        <v>384</v>
      </c>
    </row>
    <row r="28" spans="1:3">
      <c r="A28" s="1" t="s">
        <v>385</v>
      </c>
      <c r="C28" s="1" t="s">
        <v>386</v>
      </c>
    </row>
    <row r="29" spans="1:3">
      <c r="A29" s="1" t="s">
        <v>387</v>
      </c>
      <c r="C29" s="163" t="s">
        <v>388</v>
      </c>
    </row>
    <row r="30" spans="1:3">
      <c r="A30" s="1" t="s">
        <v>389</v>
      </c>
      <c r="C30" s="164" t="s">
        <v>390</v>
      </c>
    </row>
    <row r="31" spans="1:3">
      <c r="A31" s="1" t="s">
        <v>391</v>
      </c>
      <c r="C31" s="1" t="s">
        <v>392</v>
      </c>
    </row>
    <row r="32" spans="1:3">
      <c r="A32" s="1" t="s">
        <v>393</v>
      </c>
      <c r="C32" s="1" t="s">
        <v>394</v>
      </c>
    </row>
    <row r="33" spans="1:3">
      <c r="A33" s="1" t="s">
        <v>395</v>
      </c>
      <c r="C33" s="1" t="s">
        <v>396</v>
      </c>
    </row>
    <row r="34" spans="1:3">
      <c r="A34" s="1" t="s">
        <v>397</v>
      </c>
      <c r="C34" s="1" t="s">
        <v>398</v>
      </c>
    </row>
    <row r="35" spans="1:3">
      <c r="A35" s="1" t="s">
        <v>399</v>
      </c>
      <c r="C35" s="1" t="s">
        <v>400</v>
      </c>
    </row>
    <row r="36" spans="1:3">
      <c r="A36" s="1" t="s">
        <v>80</v>
      </c>
      <c r="C36" s="163" t="s">
        <v>401</v>
      </c>
    </row>
    <row r="37" spans="1:3">
      <c r="A37" s="1" t="s">
        <v>402</v>
      </c>
      <c r="C37" s="163" t="s">
        <v>403</v>
      </c>
    </row>
    <row r="38" spans="1:3">
      <c r="A38" s="1" t="s">
        <v>404</v>
      </c>
      <c r="C38" s="163" t="s">
        <v>405</v>
      </c>
    </row>
    <row r="39" spans="1:3">
      <c r="A39" s="1" t="s">
        <v>406</v>
      </c>
      <c r="C39" s="163" t="s">
        <v>407</v>
      </c>
    </row>
    <row r="40" spans="1:3">
      <c r="A40" s="1" t="s">
        <v>408</v>
      </c>
      <c r="C40" s="163" t="s">
        <v>409</v>
      </c>
    </row>
    <row r="41" spans="1:3">
      <c r="A41" s="1" t="s">
        <v>410</v>
      </c>
      <c r="C41" s="163" t="s">
        <v>411</v>
      </c>
    </row>
    <row r="42" spans="1:3">
      <c r="A42" s="1" t="s">
        <v>412</v>
      </c>
      <c r="C42" s="164" t="s">
        <v>413</v>
      </c>
    </row>
    <row r="43" spans="1:3">
      <c r="A43" s="1" t="s">
        <v>414</v>
      </c>
      <c r="C43" s="164" t="s">
        <v>415</v>
      </c>
    </row>
    <row r="44" spans="1:3">
      <c r="A44" s="1" t="s">
        <v>416</v>
      </c>
      <c r="C44" s="164" t="s">
        <v>417</v>
      </c>
    </row>
    <row r="45" spans="1:3">
      <c r="A45" s="1" t="s">
        <v>418</v>
      </c>
      <c r="C45" s="164" t="s">
        <v>419</v>
      </c>
    </row>
    <row r="46" spans="1:3">
      <c r="A46" s="1" t="s">
        <v>420</v>
      </c>
      <c r="C46" s="164" t="s">
        <v>421</v>
      </c>
    </row>
    <row r="47" spans="1:3">
      <c r="A47" s="1" t="s">
        <v>422</v>
      </c>
      <c r="C47" s="164" t="s">
        <v>423</v>
      </c>
    </row>
    <row r="48" spans="1:3">
      <c r="A48" s="1" t="s">
        <v>424</v>
      </c>
      <c r="C48" s="164" t="s">
        <v>425</v>
      </c>
    </row>
    <row r="49" spans="3:3">
      <c r="C49" s="164" t="s">
        <v>426</v>
      </c>
    </row>
    <row r="50" spans="3:3">
      <c r="C50" s="164" t="s">
        <v>427</v>
      </c>
    </row>
    <row r="51" spans="3:3">
      <c r="C51" s="164" t="s">
        <v>428</v>
      </c>
    </row>
    <row r="52" spans="3:3">
      <c r="C52" s="164" t="s">
        <v>429</v>
      </c>
    </row>
    <row r="53" spans="3:3">
      <c r="C53" s="164" t="s">
        <v>430</v>
      </c>
    </row>
    <row r="54" spans="3:3">
      <c r="C54" s="164" t="s">
        <v>431</v>
      </c>
    </row>
    <row r="55" spans="3:3">
      <c r="C55" s="164" t="s">
        <v>432</v>
      </c>
    </row>
    <row r="56" spans="3:3">
      <c r="C56" s="58" t="s">
        <v>433</v>
      </c>
    </row>
    <row r="57" spans="3:3">
      <c r="C57" s="164" t="s">
        <v>434</v>
      </c>
    </row>
    <row r="58" spans="3:3">
      <c r="C58" s="164" t="s">
        <v>435</v>
      </c>
    </row>
    <row r="59" spans="3:3">
      <c r="C59" s="164" t="s">
        <v>436</v>
      </c>
    </row>
    <row r="60" spans="3:3">
      <c r="C60" s="164" t="s">
        <v>437</v>
      </c>
    </row>
    <row r="61" spans="3:3">
      <c r="C61" s="164" t="s">
        <v>438</v>
      </c>
    </row>
    <row r="62" spans="3:3">
      <c r="C62" s="164" t="s">
        <v>439</v>
      </c>
    </row>
    <row r="63" spans="3:3">
      <c r="C63" s="164" t="s">
        <v>440</v>
      </c>
    </row>
    <row r="64" spans="3:3">
      <c r="C64" s="164" t="s">
        <v>441</v>
      </c>
    </row>
    <row r="65" spans="3:3">
      <c r="C65" s="164" t="s">
        <v>442</v>
      </c>
    </row>
    <row r="66" spans="3:3">
      <c r="C66" s="58" t="s">
        <v>443</v>
      </c>
    </row>
    <row r="67" spans="3:3">
      <c r="C67" s="58" t="s">
        <v>444</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3AA2-1FC4-429C-8BD3-24316FE3BC42}">
  <sheetPr>
    <tabColor rgb="FFFFFF00"/>
    <pageSetUpPr fitToPage="1"/>
  </sheetPr>
  <dimension ref="A1:I71"/>
  <sheetViews>
    <sheetView showGridLines="0" view="pageBreakPreview" zoomScaleNormal="100" zoomScaleSheetLayoutView="100" workbookViewId="0">
      <selection activeCell="H63" sqref="H63"/>
    </sheetView>
  </sheetViews>
  <sheetFormatPr defaultColWidth="8.75" defaultRowHeight="14.25"/>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6" ht="16.5">
      <c r="A1" s="29"/>
      <c r="B1" s="30" t="s">
        <v>65</v>
      </c>
      <c r="C1" s="31"/>
      <c r="D1" s="32"/>
      <c r="E1" s="26"/>
    </row>
    <row r="2" spans="1:6" ht="16.5">
      <c r="A2" s="33"/>
      <c r="B2" s="30" t="s">
        <v>66</v>
      </c>
      <c r="C2" s="31"/>
      <c r="D2" s="32"/>
      <c r="E2" s="26"/>
    </row>
    <row r="3" spans="1:6" ht="16.5">
      <c r="A3" s="34"/>
      <c r="B3" s="30" t="s">
        <v>67</v>
      </c>
      <c r="C3" s="31"/>
      <c r="D3" s="32"/>
      <c r="E3" s="26"/>
    </row>
    <row r="4" spans="1:6" ht="22.5" customHeight="1">
      <c r="A4" s="41" t="s">
        <v>68</v>
      </c>
      <c r="B4" s="26"/>
      <c r="C4" s="26"/>
      <c r="E4" s="26"/>
    </row>
    <row r="5" spans="1:6" ht="18" customHeight="1">
      <c r="A5" s="39"/>
      <c r="B5" s="38" t="s">
        <v>69</v>
      </c>
      <c r="C5" s="35"/>
      <c r="D5" s="396" t="s">
        <v>70</v>
      </c>
      <c r="E5" s="26"/>
    </row>
    <row r="6" spans="1:6" ht="18" customHeight="1">
      <c r="A6" s="39" t="s">
        <v>71</v>
      </c>
      <c r="B6" s="38" t="s">
        <v>72</v>
      </c>
      <c r="C6" s="35"/>
      <c r="D6" s="396"/>
      <c r="E6" s="26"/>
    </row>
    <row r="7" spans="1:6" ht="10.5" customHeight="1">
      <c r="A7" s="26"/>
      <c r="B7" s="26"/>
      <c r="C7" s="26"/>
      <c r="E7" s="26"/>
    </row>
    <row r="8" spans="1:6">
      <c r="A8" s="397" t="s">
        <v>73</v>
      </c>
      <c r="B8" s="398"/>
      <c r="C8" s="398"/>
      <c r="D8" s="398"/>
      <c r="E8" s="98"/>
      <c r="F8" s="28"/>
    </row>
    <row r="9" spans="1:6" ht="9.75" customHeight="1">
      <c r="A9" s="8"/>
      <c r="B9" s="8"/>
      <c r="C9" s="8"/>
      <c r="D9" s="8"/>
      <c r="E9" s="8"/>
      <c r="F9" s="8"/>
    </row>
    <row r="10" spans="1:6">
      <c r="A10" s="25" t="s">
        <v>74</v>
      </c>
      <c r="B10" s="4" t="s">
        <v>75</v>
      </c>
      <c r="C10" s="399"/>
      <c r="D10" s="400"/>
      <c r="E10" s="400"/>
      <c r="F10" s="401"/>
    </row>
    <row r="11" spans="1:6">
      <c r="A11" s="25" t="s">
        <v>76</v>
      </c>
      <c r="B11" s="4" t="s">
        <v>77</v>
      </c>
      <c r="C11" s="399"/>
      <c r="D11" s="400"/>
      <c r="E11" s="400"/>
      <c r="F11" s="401"/>
    </row>
    <row r="12" spans="1:6">
      <c r="A12" s="25" t="s">
        <v>78</v>
      </c>
      <c r="B12" s="4" t="s">
        <v>79</v>
      </c>
      <c r="C12" s="367"/>
      <c r="D12" s="368"/>
      <c r="E12" s="368"/>
      <c r="F12" s="369"/>
    </row>
    <row r="13" spans="1:6">
      <c r="A13" s="25" t="s">
        <v>81</v>
      </c>
      <c r="B13" s="5" t="s">
        <v>82</v>
      </c>
      <c r="C13" s="399"/>
      <c r="D13" s="400"/>
      <c r="E13" s="400"/>
      <c r="F13" s="401"/>
    </row>
    <row r="14" spans="1:6">
      <c r="A14" s="25" t="s">
        <v>83</v>
      </c>
      <c r="B14" s="5" t="s">
        <v>84</v>
      </c>
      <c r="C14" s="367"/>
      <c r="D14" s="368"/>
      <c r="E14" s="368"/>
      <c r="F14" s="369"/>
    </row>
    <row r="15" spans="1:6">
      <c r="A15" s="25" t="s">
        <v>85</v>
      </c>
      <c r="B15" s="5" t="s">
        <v>86</v>
      </c>
      <c r="C15" s="367"/>
      <c r="D15" s="368"/>
      <c r="E15" s="368"/>
      <c r="F15" s="369"/>
    </row>
    <row r="16" spans="1:6">
      <c r="A16" s="25" t="s">
        <v>88</v>
      </c>
      <c r="B16" s="5" t="s">
        <v>89</v>
      </c>
      <c r="C16" s="367"/>
      <c r="D16" s="368"/>
      <c r="E16" s="368"/>
      <c r="F16" s="369"/>
    </row>
    <row r="17" spans="1:9" ht="9.75" customHeight="1">
      <c r="A17" s="9"/>
      <c r="B17" s="9"/>
      <c r="C17" s="9"/>
      <c r="D17" s="9"/>
      <c r="E17" s="9"/>
      <c r="F17" s="9"/>
    </row>
    <row r="18" spans="1:9">
      <c r="A18" s="397" t="s">
        <v>90</v>
      </c>
      <c r="B18" s="398"/>
      <c r="C18" s="398"/>
      <c r="D18" s="398"/>
      <c r="E18" s="98"/>
      <c r="F18" s="28"/>
    </row>
    <row r="19" spans="1:9">
      <c r="A19" s="10" t="s">
        <v>91</v>
      </c>
      <c r="B19" s="10"/>
      <c r="C19" s="10"/>
      <c r="D19" s="10"/>
      <c r="E19" s="11"/>
      <c r="F19" s="11"/>
    </row>
    <row r="20" spans="1:9">
      <c r="A20" s="10"/>
      <c r="B20" s="12" t="s">
        <v>92</v>
      </c>
      <c r="C20" s="19"/>
      <c r="D20" s="14" t="s">
        <v>93</v>
      </c>
      <c r="E20" s="19"/>
      <c r="F20" s="15" t="s">
        <v>94</v>
      </c>
    </row>
    <row r="21" spans="1:9">
      <c r="A21" s="10"/>
      <c r="B21" s="13"/>
      <c r="C21" s="19"/>
      <c r="D21" s="14" t="s">
        <v>95</v>
      </c>
      <c r="E21" s="19"/>
      <c r="F21" s="15" t="s">
        <v>96</v>
      </c>
    </row>
    <row r="22" spans="1:9">
      <c r="A22" s="10"/>
      <c r="B22" s="13"/>
      <c r="C22" s="19"/>
      <c r="D22" s="14" t="s">
        <v>97</v>
      </c>
      <c r="E22" s="19"/>
      <c r="F22" s="15" t="s">
        <v>98</v>
      </c>
    </row>
    <row r="23" spans="1:9">
      <c r="A23" s="10"/>
      <c r="B23" s="13"/>
      <c r="C23" s="19"/>
      <c r="D23" s="14" t="s">
        <v>99</v>
      </c>
      <c r="E23" s="19"/>
      <c r="F23" s="15"/>
    </row>
    <row r="24" spans="1:9">
      <c r="A24" s="10"/>
      <c r="B24" s="13"/>
      <c r="C24" s="19"/>
      <c r="D24" s="14" t="s">
        <v>100</v>
      </c>
      <c r="E24" s="402" t="s">
        <v>101</v>
      </c>
      <c r="F24" s="403"/>
    </row>
    <row r="25" spans="1:9">
      <c r="A25" s="10" t="s">
        <v>102</v>
      </c>
      <c r="B25" s="10"/>
      <c r="C25" s="20"/>
      <c r="D25" s="11"/>
      <c r="E25" s="10"/>
      <c r="F25" s="11"/>
    </row>
    <row r="26" spans="1:9">
      <c r="B26" s="12" t="s">
        <v>92</v>
      </c>
      <c r="C26" s="19"/>
      <c r="D26" s="24" t="s">
        <v>103</v>
      </c>
      <c r="E26" s="19"/>
      <c r="F26" s="15" t="s">
        <v>104</v>
      </c>
      <c r="I26" s="36"/>
    </row>
    <row r="27" spans="1:9" ht="14.25" customHeight="1">
      <c r="A27" s="394" t="s">
        <v>105</v>
      </c>
      <c r="B27" s="395"/>
      <c r="C27" s="19"/>
      <c r="D27" s="24" t="s">
        <v>106</v>
      </c>
      <c r="E27" s="19"/>
      <c r="F27" s="15" t="s">
        <v>107</v>
      </c>
    </row>
    <row r="28" spans="1:9">
      <c r="A28" s="394"/>
      <c r="B28" s="395"/>
      <c r="C28" s="19"/>
      <c r="D28" s="37" t="s">
        <v>108</v>
      </c>
      <c r="E28" s="19"/>
      <c r="F28" s="15" t="s">
        <v>109</v>
      </c>
    </row>
    <row r="29" spans="1:9">
      <c r="A29" s="10"/>
      <c r="B29" s="12"/>
      <c r="C29" s="19"/>
      <c r="D29" s="24" t="s">
        <v>110</v>
      </c>
      <c r="E29" s="19"/>
      <c r="F29" s="15" t="s">
        <v>111</v>
      </c>
    </row>
    <row r="30" spans="1:9">
      <c r="A30" s="10"/>
      <c r="B30" s="12"/>
      <c r="C30" s="19"/>
      <c r="D30" s="15" t="s">
        <v>100</v>
      </c>
      <c r="E30" s="392" t="s">
        <v>101</v>
      </c>
      <c r="F30" s="393"/>
    </row>
    <row r="31" spans="1:9">
      <c r="A31" s="10" t="s">
        <v>112</v>
      </c>
      <c r="B31" s="10"/>
      <c r="C31" s="20"/>
      <c r="D31" s="11"/>
      <c r="E31" s="10"/>
      <c r="F31" s="11"/>
    </row>
    <row r="32" spans="1:9">
      <c r="A32" s="10"/>
      <c r="B32" s="12" t="s">
        <v>92</v>
      </c>
      <c r="C32" s="19"/>
      <c r="D32" s="383" t="s">
        <v>113</v>
      </c>
      <c r="E32" s="384"/>
      <c r="F32" s="385"/>
    </row>
    <row r="33" spans="1:6">
      <c r="A33" s="10"/>
      <c r="B33" s="12"/>
      <c r="C33" s="19"/>
      <c r="D33" s="383" t="s">
        <v>114</v>
      </c>
      <c r="E33" s="384"/>
      <c r="F33" s="385"/>
    </row>
    <row r="34" spans="1:6">
      <c r="A34" s="10"/>
      <c r="B34" s="12"/>
      <c r="C34" s="19"/>
      <c r="D34" s="383" t="s">
        <v>115</v>
      </c>
      <c r="E34" s="384"/>
      <c r="F34" s="385"/>
    </row>
    <row r="35" spans="1:6">
      <c r="A35" s="10"/>
      <c r="B35" s="12"/>
      <c r="C35" s="19"/>
      <c r="D35" s="383" t="s">
        <v>116</v>
      </c>
      <c r="E35" s="384"/>
      <c r="F35" s="385"/>
    </row>
    <row r="36" spans="1:6">
      <c r="A36" s="10"/>
      <c r="B36" s="12"/>
      <c r="C36" s="19"/>
      <c r="D36" s="383" t="s">
        <v>117</v>
      </c>
      <c r="E36" s="384"/>
      <c r="F36" s="385"/>
    </row>
    <row r="37" spans="1:6">
      <c r="A37" s="10"/>
      <c r="B37" s="12"/>
      <c r="C37" s="19"/>
      <c r="D37" s="383" t="s">
        <v>118</v>
      </c>
      <c r="E37" s="384"/>
      <c r="F37" s="385"/>
    </row>
    <row r="38" spans="1:6">
      <c r="A38" s="10"/>
      <c r="B38" s="13"/>
      <c r="C38" s="17"/>
      <c r="D38" s="15" t="s">
        <v>100</v>
      </c>
      <c r="E38" s="392" t="s">
        <v>101</v>
      </c>
      <c r="F38" s="393"/>
    </row>
    <row r="39" spans="1:6">
      <c r="A39" s="10" t="s">
        <v>119</v>
      </c>
      <c r="B39" s="10"/>
      <c r="C39" s="20"/>
      <c r="D39" s="11"/>
      <c r="E39" s="10"/>
      <c r="F39" s="11"/>
    </row>
    <row r="40" spans="1:6" ht="30" customHeight="1">
      <c r="A40" s="10"/>
      <c r="B40" s="12" t="s">
        <v>92</v>
      </c>
      <c r="C40" s="19"/>
      <c r="D40" s="383" t="s">
        <v>120</v>
      </c>
      <c r="E40" s="384"/>
      <c r="F40" s="385"/>
    </row>
    <row r="41" spans="1:6" ht="26.25" customHeight="1">
      <c r="A41" s="10"/>
      <c r="B41" s="12"/>
      <c r="C41" s="19"/>
      <c r="D41" s="383" t="s">
        <v>121</v>
      </c>
      <c r="E41" s="384"/>
      <c r="F41" s="385"/>
    </row>
    <row r="42" spans="1:6">
      <c r="A42" s="10"/>
      <c r="B42" s="12"/>
      <c r="C42" s="19"/>
      <c r="D42" s="383" t="s">
        <v>122</v>
      </c>
      <c r="E42" s="384"/>
      <c r="F42" s="385"/>
    </row>
    <row r="43" spans="1:6">
      <c r="A43" s="10"/>
      <c r="B43" s="13"/>
      <c r="C43" s="17"/>
      <c r="D43" s="15" t="s">
        <v>100</v>
      </c>
      <c r="E43" s="392" t="s">
        <v>101</v>
      </c>
      <c r="F43" s="393"/>
    </row>
    <row r="44" spans="1:6">
      <c r="A44" s="10" t="s">
        <v>123</v>
      </c>
      <c r="B44" s="10"/>
      <c r="C44" s="20"/>
      <c r="D44" s="10"/>
      <c r="E44" s="11"/>
      <c r="F44" s="10"/>
    </row>
    <row r="45" spans="1:6">
      <c r="A45" s="10"/>
      <c r="B45" s="12" t="s">
        <v>92</v>
      </c>
      <c r="C45" s="19"/>
      <c r="D45" s="383" t="s">
        <v>124</v>
      </c>
      <c r="E45" s="384"/>
      <c r="F45" s="385"/>
    </row>
    <row r="46" spans="1:6">
      <c r="A46" s="10"/>
      <c r="B46" s="13"/>
      <c r="C46" s="19"/>
      <c r="D46" s="386" t="s">
        <v>125</v>
      </c>
      <c r="E46" s="387"/>
      <c r="F46" s="388"/>
    </row>
    <row r="47" spans="1:6">
      <c r="A47" s="10"/>
      <c r="B47" s="13"/>
      <c r="C47" s="19"/>
      <c r="D47" s="383" t="s">
        <v>126</v>
      </c>
      <c r="E47" s="384"/>
      <c r="F47" s="385"/>
    </row>
    <row r="48" spans="1:6">
      <c r="A48" s="10"/>
      <c r="B48" s="13"/>
      <c r="C48" s="19"/>
      <c r="D48" s="383" t="s">
        <v>127</v>
      </c>
      <c r="E48" s="384"/>
      <c r="F48" s="385"/>
    </row>
    <row r="49" spans="1:6">
      <c r="A49" s="10"/>
      <c r="B49" s="13"/>
      <c r="C49" s="19"/>
      <c r="D49" s="383" t="s">
        <v>128</v>
      </c>
      <c r="E49" s="384"/>
      <c r="F49" s="385"/>
    </row>
    <row r="50" spans="1:6">
      <c r="B50" s="6"/>
      <c r="C50" s="19"/>
      <c r="D50" s="380" t="s">
        <v>129</v>
      </c>
      <c r="E50" s="381"/>
      <c r="F50" s="382"/>
    </row>
    <row r="51" spans="1:6">
      <c r="B51" s="6"/>
      <c r="C51" s="19"/>
      <c r="D51" s="380" t="s">
        <v>130</v>
      </c>
      <c r="E51" s="381"/>
      <c r="F51" s="382"/>
    </row>
    <row r="52" spans="1:6">
      <c r="B52" s="7"/>
      <c r="C52" s="17"/>
      <c r="D52" s="16" t="s">
        <v>100</v>
      </c>
      <c r="E52" s="373" t="s">
        <v>101</v>
      </c>
      <c r="F52" s="374"/>
    </row>
    <row r="53" spans="1:6">
      <c r="A53" s="3" t="s">
        <v>131</v>
      </c>
      <c r="C53" s="23"/>
      <c r="D53" s="8"/>
      <c r="F53" s="8"/>
    </row>
    <row r="54" spans="1:6">
      <c r="B54" s="96" t="s">
        <v>92</v>
      </c>
      <c r="C54" s="19"/>
      <c r="D54" s="389" t="s">
        <v>132</v>
      </c>
      <c r="E54" s="390"/>
      <c r="F54" s="391"/>
    </row>
    <row r="55" spans="1:6">
      <c r="B55" s="6"/>
      <c r="C55" s="19"/>
      <c r="D55" s="380" t="s">
        <v>133</v>
      </c>
      <c r="E55" s="381"/>
      <c r="F55" s="382"/>
    </row>
    <row r="56" spans="1:6">
      <c r="B56" s="6"/>
      <c r="C56" s="19"/>
      <c r="D56" s="380" t="s">
        <v>134</v>
      </c>
      <c r="E56" s="381"/>
      <c r="F56" s="382"/>
    </row>
    <row r="57" spans="1:6">
      <c r="B57" s="6"/>
      <c r="C57" s="19"/>
      <c r="D57" s="380" t="s">
        <v>135</v>
      </c>
      <c r="E57" s="381"/>
      <c r="F57" s="382"/>
    </row>
    <row r="58" spans="1:6" ht="14.25" customHeight="1">
      <c r="C58" s="18"/>
      <c r="D58" s="16" t="s">
        <v>100</v>
      </c>
      <c r="E58" s="373" t="s">
        <v>101</v>
      </c>
      <c r="F58" s="374"/>
    </row>
    <row r="59" spans="1:6" ht="14.25" customHeight="1">
      <c r="A59" s="55" t="s">
        <v>136</v>
      </c>
      <c r="C59" s="375"/>
      <c r="D59" s="376"/>
      <c r="E59" s="376"/>
      <c r="F59" s="377"/>
    </row>
    <row r="60" spans="1:6">
      <c r="A60" s="3" t="s">
        <v>137</v>
      </c>
    </row>
    <row r="61" spans="1:6">
      <c r="B61" s="95" t="s">
        <v>138</v>
      </c>
      <c r="C61" s="367"/>
      <c r="D61" s="368"/>
      <c r="E61" s="368"/>
      <c r="F61" s="369"/>
    </row>
    <row r="62" spans="1:6">
      <c r="A62" s="378" t="s">
        <v>139</v>
      </c>
      <c r="B62" s="379"/>
      <c r="C62" s="367"/>
      <c r="D62" s="368"/>
      <c r="E62" s="368"/>
      <c r="F62" s="369"/>
    </row>
    <row r="63" spans="1:6" ht="7.5" customHeight="1">
      <c r="A63" s="95"/>
      <c r="B63" s="95"/>
      <c r="C63" s="36"/>
      <c r="D63" s="36"/>
      <c r="E63" s="36"/>
      <c r="F63" s="36"/>
    </row>
    <row r="64" spans="1:6">
      <c r="A64" s="3" t="s">
        <v>140</v>
      </c>
    </row>
    <row r="65" spans="1:6">
      <c r="B65" s="95" t="s">
        <v>141</v>
      </c>
      <c r="C65" s="367"/>
      <c r="D65" s="368"/>
      <c r="E65" s="368"/>
      <c r="F65" s="369"/>
    </row>
    <row r="66" spans="1:6" ht="13.15" customHeight="1">
      <c r="A66" s="3" t="s">
        <v>142</v>
      </c>
      <c r="C66" s="10"/>
      <c r="D66" s="11"/>
      <c r="E66" s="10"/>
      <c r="F66" s="11"/>
    </row>
    <row r="67" spans="1:6">
      <c r="B67" s="95" t="s">
        <v>143</v>
      </c>
      <c r="C67" s="367"/>
      <c r="D67" s="368"/>
      <c r="E67" s="368"/>
      <c r="F67" s="369"/>
    </row>
    <row r="68" spans="1:6" ht="12.75" customHeight="1">
      <c r="A68" s="370" t="s">
        <v>144</v>
      </c>
      <c r="B68" s="370"/>
      <c r="C68" s="19"/>
      <c r="D68" s="24" t="s">
        <v>145</v>
      </c>
      <c r="E68" s="17"/>
      <c r="F68" s="15" t="s">
        <v>146</v>
      </c>
    </row>
    <row r="69" spans="1:6" ht="13.5" customHeight="1">
      <c r="A69" s="27" t="s">
        <v>147</v>
      </c>
      <c r="C69" s="10"/>
      <c r="D69" s="10"/>
      <c r="E69" s="10"/>
      <c r="F69" s="10"/>
    </row>
    <row r="70" spans="1:6" ht="18.75" customHeight="1">
      <c r="A70" s="371" t="s">
        <v>148</v>
      </c>
      <c r="B70" s="372"/>
      <c r="C70" s="367"/>
      <c r="D70" s="368"/>
      <c r="E70" s="368"/>
      <c r="F70" s="369"/>
    </row>
    <row r="71" spans="1:6" ht="5.25" customHeight="1"/>
  </sheetData>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pageMargins left="0" right="0" top="0" bottom="0" header="0.31496062992125984" footer="0.31496062992125984"/>
  <pageSetup paperSize="9" scale="78" fitToHeight="0"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F7BBD0EB-D1D7-4013-87F7-65842F7FDD1E}">
          <x14:formula1>
            <xm:f>'データセット '!$C$2:$C$41</xm:f>
          </x14:formula1>
          <xm:sqref>C14</xm:sqref>
        </x14:dataValidation>
        <x14:dataValidation type="list" allowBlank="1" showInputMessage="1" showErrorMessage="1" xr:uid="{CECCF758-CA50-42AA-A64A-0A51F4440F5B}">
          <x14:formula1>
            <xm:f>'データセット '!$N$6:$N$17</xm:f>
          </x14:formula1>
          <xm:sqref>C59:F59</xm:sqref>
        </x14:dataValidation>
        <x14:dataValidation type="list" allowBlank="1" showInputMessage="1" showErrorMessage="1" xr:uid="{D8353386-5341-4416-AE5A-9E0DB5C636C0}">
          <x14:formula1>
            <xm:f>'データセット '!$M$2:$M$3</xm:f>
          </x14:formula1>
          <xm:sqref>C67:F67</xm:sqref>
        </x14:dataValidation>
        <x14:dataValidation type="list" allowBlank="1" showInputMessage="1" showErrorMessage="1" xr:uid="{387568EF-BE98-4819-AF3F-230843DD8AA7}">
          <x14:formula1>
            <xm:f>'データセット '!$G$9:$G$11</xm:f>
          </x14:formula1>
          <xm:sqref>C62:F62</xm:sqref>
        </x14:dataValidation>
        <x14:dataValidation type="list" allowBlank="1" showInputMessage="1" showErrorMessage="1" xr:uid="{F49AFB88-C9FD-4DF3-B911-F12ADD1EE3BF}">
          <x14:formula1>
            <xm:f>'データセット '!$B$5:$B$7</xm:f>
          </x14:formula1>
          <xm:sqref>C26:C30 E26:E29</xm:sqref>
        </x14:dataValidation>
        <x14:dataValidation type="list" allowBlank="1" showInputMessage="1" showErrorMessage="1" xr:uid="{95A8812C-CDF5-4704-A06C-583F1A46E32E}">
          <x14:formula1>
            <xm:f>'データセット '!$E$2:$E$12</xm:f>
          </x14:formula1>
          <xm:sqref>C16</xm:sqref>
        </x14:dataValidation>
        <x14:dataValidation type="list" allowBlank="1" showInputMessage="1" showErrorMessage="1" xr:uid="{33B9867D-7BDB-4C28-98E4-4A23093D87D7}">
          <x14:formula1>
            <xm:f>'データセット '!$D$2:$D$5</xm:f>
          </x14:formula1>
          <xm:sqref>C15</xm:sqref>
        </x14:dataValidation>
        <x14:dataValidation type="list" allowBlank="1" showInputMessage="1" showErrorMessage="1" xr:uid="{C3950A3E-479D-43F2-ADC2-2FFA69318995}">
          <x14:formula1>
            <xm:f>'データセット '!$B$2:$B$3</xm:f>
          </x14:formula1>
          <xm:sqref>C20:C24 C45:C52 E68 A5:A6 E40:E42 E54:E57 E45:E51 C40:C43 E20:E23 C68 C54:C58 C32:C38</xm:sqref>
        </x14:dataValidation>
        <x14:dataValidation type="list" allowBlank="1" showInputMessage="1" showErrorMessage="1" xr:uid="{02D41E0A-4A27-4027-A028-7D3DAB65A31F}">
          <x14:formula1>
            <xm:f>'データセット '!$A$2:$A$48</xm:f>
          </x14:formula1>
          <xm:sqref>C12</xm:sqref>
        </x14:dataValidation>
        <x14:dataValidation type="list" allowBlank="1" showInputMessage="1" showErrorMessage="1" xr:uid="{C1B2B337-E400-4800-B098-92612332DA72}">
          <x14:formula1>
            <xm:f>'データセット '!$F$2:$F$45</xm:f>
          </x14:formula1>
          <xm:sqref>C61:F61 C65:F65</xm:sqref>
        </x14:dataValidation>
        <x14:dataValidation type="list" allowBlank="1" showInputMessage="1" showErrorMessage="1" xr:uid="{A36A6ABD-B34C-4BF9-86D1-77E416B59697}">
          <x14:formula1>
            <xm:f>'データセット '!$G$2:$G$3</xm:f>
          </x14:formula1>
          <xm:sqref>C70:F70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B02C5-CA7E-482A-8279-9E2542FEC342}">
  <sheetPr>
    <pageSetUpPr fitToPage="1"/>
  </sheetPr>
  <dimension ref="A1:F70"/>
  <sheetViews>
    <sheetView showGridLines="0" view="pageBreakPreview" topLeftCell="A6" zoomScaleNormal="100" zoomScaleSheetLayoutView="100" workbookViewId="0">
      <selection activeCell="H58" sqref="H58"/>
    </sheetView>
  </sheetViews>
  <sheetFormatPr defaultColWidth="8.75" defaultRowHeight="14.25"/>
  <cols>
    <col min="1" max="1" width="8.75" style="3"/>
    <col min="2" max="2" width="30.75" style="3" customWidth="1"/>
    <col min="3" max="3" width="4.875" style="3" customWidth="1"/>
    <col min="4" max="4" width="33.875" style="3" customWidth="1"/>
    <col min="5" max="5" width="4.875" style="3" customWidth="1"/>
    <col min="6" max="6" width="33.875" style="3" customWidth="1"/>
    <col min="7" max="16384" width="8.75" style="3"/>
  </cols>
  <sheetData>
    <row r="1" spans="1:6" ht="16.5">
      <c r="A1" s="29"/>
      <c r="B1" s="30" t="s">
        <v>65</v>
      </c>
      <c r="C1" s="31"/>
      <c r="D1" s="32"/>
      <c r="E1" s="26"/>
    </row>
    <row r="2" spans="1:6" ht="16.5">
      <c r="A2" s="33"/>
      <c r="B2" s="30" t="s">
        <v>66</v>
      </c>
      <c r="C2" s="31"/>
      <c r="D2" s="32"/>
      <c r="E2" s="26"/>
    </row>
    <row r="3" spans="1:6" ht="16.5">
      <c r="A3" s="34"/>
      <c r="B3" s="30" t="s">
        <v>67</v>
      </c>
      <c r="C3" s="31"/>
      <c r="D3" s="32"/>
      <c r="E3" s="26"/>
    </row>
    <row r="4" spans="1:6" s="57" customFormat="1" ht="22.5" customHeight="1">
      <c r="A4" s="41" t="s">
        <v>68</v>
      </c>
      <c r="B4" s="56"/>
      <c r="C4" s="56"/>
      <c r="E4" s="56"/>
    </row>
    <row r="5" spans="1:6" ht="25.5" customHeight="1">
      <c r="A5" s="39"/>
      <c r="B5" s="38" t="s">
        <v>69</v>
      </c>
      <c r="C5" s="35"/>
      <c r="D5" s="396" t="s">
        <v>70</v>
      </c>
      <c r="E5" s="26"/>
    </row>
    <row r="6" spans="1:6" ht="25.5" customHeight="1">
      <c r="A6" s="40" t="s">
        <v>71</v>
      </c>
      <c r="B6" s="38" t="s">
        <v>72</v>
      </c>
      <c r="C6" s="35"/>
      <c r="D6" s="396"/>
      <c r="E6" s="26"/>
    </row>
    <row r="7" spans="1:6" ht="8.25" customHeight="1">
      <c r="A7" s="35"/>
      <c r="B7" s="26"/>
      <c r="C7" s="97"/>
      <c r="D7" s="97"/>
      <c r="E7" s="26"/>
    </row>
    <row r="8" spans="1:6">
      <c r="A8" s="397" t="s">
        <v>73</v>
      </c>
      <c r="B8" s="398"/>
      <c r="C8" s="398"/>
      <c r="D8" s="398"/>
      <c r="E8" s="98"/>
      <c r="F8" s="28"/>
    </row>
    <row r="9" spans="1:6" ht="9.75" customHeight="1">
      <c r="A9" s="8"/>
      <c r="B9" s="8"/>
      <c r="C9" s="8"/>
      <c r="D9" s="8"/>
      <c r="E9" s="8"/>
      <c r="F9" s="8"/>
    </row>
    <row r="10" spans="1:6">
      <c r="A10" s="25" t="s">
        <v>74</v>
      </c>
      <c r="B10" s="4" t="s">
        <v>75</v>
      </c>
      <c r="C10" s="410" t="s">
        <v>149</v>
      </c>
      <c r="D10" s="411"/>
      <c r="E10" s="411"/>
      <c r="F10" s="412"/>
    </row>
    <row r="11" spans="1:6">
      <c r="A11" s="25" t="s">
        <v>76</v>
      </c>
      <c r="B11" s="4" t="s">
        <v>77</v>
      </c>
      <c r="C11" s="410" t="s">
        <v>150</v>
      </c>
      <c r="D11" s="411"/>
      <c r="E11" s="411"/>
      <c r="F11" s="412"/>
    </row>
    <row r="12" spans="1:6">
      <c r="A12" s="25" t="s">
        <v>78</v>
      </c>
      <c r="B12" s="4" t="s">
        <v>79</v>
      </c>
      <c r="C12" s="404" t="s">
        <v>151</v>
      </c>
      <c r="D12" s="405"/>
      <c r="E12" s="405"/>
      <c r="F12" s="406"/>
    </row>
    <row r="13" spans="1:6">
      <c r="A13" s="25" t="s">
        <v>81</v>
      </c>
      <c r="B13" s="5" t="s">
        <v>82</v>
      </c>
      <c r="C13" s="410" t="s">
        <v>152</v>
      </c>
      <c r="D13" s="411"/>
      <c r="E13" s="411"/>
      <c r="F13" s="412"/>
    </row>
    <row r="14" spans="1:6">
      <c r="A14" s="25" t="s">
        <v>83</v>
      </c>
      <c r="B14" s="5" t="s">
        <v>84</v>
      </c>
      <c r="C14" s="404" t="s">
        <v>153</v>
      </c>
      <c r="D14" s="405"/>
      <c r="E14" s="405"/>
      <c r="F14" s="406"/>
    </row>
    <row r="15" spans="1:6">
      <c r="A15" s="25" t="s">
        <v>85</v>
      </c>
      <c r="B15" s="5" t="s">
        <v>86</v>
      </c>
      <c r="C15" s="404" t="s">
        <v>154</v>
      </c>
      <c r="D15" s="405"/>
      <c r="E15" s="405"/>
      <c r="F15" s="406"/>
    </row>
    <row r="16" spans="1:6">
      <c r="A16" s="25" t="s">
        <v>88</v>
      </c>
      <c r="B16" s="5" t="s">
        <v>89</v>
      </c>
      <c r="C16" s="404" t="s">
        <v>87</v>
      </c>
      <c r="D16" s="405"/>
      <c r="E16" s="405"/>
      <c r="F16" s="406"/>
    </row>
    <row r="17" spans="1:6" ht="9.75" customHeight="1">
      <c r="A17" s="9"/>
      <c r="B17" s="9"/>
      <c r="C17" s="9"/>
      <c r="D17" s="9"/>
      <c r="E17" s="9"/>
      <c r="F17" s="9"/>
    </row>
    <row r="18" spans="1:6">
      <c r="A18" s="397" t="s">
        <v>90</v>
      </c>
      <c r="B18" s="398"/>
      <c r="C18" s="398"/>
      <c r="D18" s="398"/>
      <c r="E18" s="98"/>
      <c r="F18" s="28"/>
    </row>
    <row r="19" spans="1:6">
      <c r="A19" s="10" t="s">
        <v>91</v>
      </c>
      <c r="B19" s="10"/>
      <c r="C19" s="10"/>
      <c r="D19" s="10"/>
      <c r="E19" s="11"/>
      <c r="F19" s="11"/>
    </row>
    <row r="20" spans="1:6">
      <c r="A20" s="10"/>
      <c r="B20" s="12" t="s">
        <v>92</v>
      </c>
      <c r="C20" s="21" t="s">
        <v>71</v>
      </c>
      <c r="D20" s="14" t="s">
        <v>93</v>
      </c>
      <c r="E20" s="19"/>
      <c r="F20" s="15" t="s">
        <v>94</v>
      </c>
    </row>
    <row r="21" spans="1:6">
      <c r="A21" s="10"/>
      <c r="B21" s="13"/>
      <c r="C21" s="21"/>
      <c r="D21" s="14" t="s">
        <v>95</v>
      </c>
      <c r="E21" s="19"/>
      <c r="F21" s="15" t="s">
        <v>96</v>
      </c>
    </row>
    <row r="22" spans="1:6">
      <c r="A22" s="10"/>
      <c r="B22" s="13"/>
      <c r="C22" s="21"/>
      <c r="D22" s="14" t="s">
        <v>97</v>
      </c>
      <c r="E22" s="19"/>
      <c r="F22" s="15" t="s">
        <v>98</v>
      </c>
    </row>
    <row r="23" spans="1:6">
      <c r="A23" s="10"/>
      <c r="B23" s="13"/>
      <c r="C23" s="21" t="s">
        <v>71</v>
      </c>
      <c r="D23" s="14" t="s">
        <v>99</v>
      </c>
      <c r="E23" s="19"/>
      <c r="F23" s="15"/>
    </row>
    <row r="24" spans="1:6">
      <c r="A24" s="10"/>
      <c r="B24" s="13"/>
      <c r="C24" s="21"/>
      <c r="D24" s="14" t="s">
        <v>100</v>
      </c>
      <c r="E24" s="402" t="s">
        <v>101</v>
      </c>
      <c r="F24" s="403"/>
    </row>
    <row r="25" spans="1:6">
      <c r="A25" s="10" t="s">
        <v>102</v>
      </c>
      <c r="B25" s="10"/>
      <c r="C25" s="20"/>
      <c r="D25" s="11"/>
      <c r="E25" s="10"/>
      <c r="F25" s="11"/>
    </row>
    <row r="26" spans="1:6">
      <c r="A26" s="10"/>
      <c r="B26" s="12" t="s">
        <v>92</v>
      </c>
      <c r="C26" s="21" t="s">
        <v>71</v>
      </c>
      <c r="D26" s="24" t="s">
        <v>103</v>
      </c>
      <c r="E26" s="21"/>
      <c r="F26" s="15" t="s">
        <v>104</v>
      </c>
    </row>
    <row r="27" spans="1:6">
      <c r="A27" s="394" t="s">
        <v>105</v>
      </c>
      <c r="B27" s="395"/>
      <c r="C27" s="21" t="s">
        <v>71</v>
      </c>
      <c r="D27" s="24" t="s">
        <v>106</v>
      </c>
      <c r="E27" s="21"/>
      <c r="F27" s="15" t="s">
        <v>107</v>
      </c>
    </row>
    <row r="28" spans="1:6">
      <c r="A28" s="394"/>
      <c r="B28" s="395"/>
      <c r="C28" s="21" t="s">
        <v>71</v>
      </c>
      <c r="D28" s="37" t="s">
        <v>108</v>
      </c>
      <c r="E28" s="21"/>
      <c r="F28" s="15" t="s">
        <v>109</v>
      </c>
    </row>
    <row r="29" spans="1:6">
      <c r="A29" s="10"/>
      <c r="B29" s="12"/>
      <c r="C29" s="21"/>
      <c r="D29" s="24" t="s">
        <v>110</v>
      </c>
      <c r="E29" s="21" t="s">
        <v>155</v>
      </c>
      <c r="F29" s="15" t="s">
        <v>111</v>
      </c>
    </row>
    <row r="30" spans="1:6">
      <c r="A30" s="10"/>
      <c r="B30" s="12"/>
      <c r="C30" s="21" t="s">
        <v>71</v>
      </c>
      <c r="D30" s="15" t="s">
        <v>100</v>
      </c>
      <c r="E30" s="392" t="s">
        <v>156</v>
      </c>
      <c r="F30" s="393"/>
    </row>
    <row r="31" spans="1:6">
      <c r="A31" s="10" t="s">
        <v>112</v>
      </c>
      <c r="B31" s="10"/>
      <c r="C31" s="20"/>
      <c r="D31" s="11"/>
      <c r="E31" s="10"/>
      <c r="F31" s="11"/>
    </row>
    <row r="32" spans="1:6">
      <c r="A32" s="10"/>
      <c r="B32" s="12" t="s">
        <v>92</v>
      </c>
      <c r="C32" s="21" t="s">
        <v>71</v>
      </c>
      <c r="D32" s="383" t="s">
        <v>113</v>
      </c>
      <c r="E32" s="384"/>
      <c r="F32" s="385"/>
    </row>
    <row r="33" spans="1:6">
      <c r="A33" s="10"/>
      <c r="B33" s="12"/>
      <c r="C33" s="21" t="s">
        <v>71</v>
      </c>
      <c r="D33" s="383" t="s">
        <v>114</v>
      </c>
      <c r="E33" s="384"/>
      <c r="F33" s="385"/>
    </row>
    <row r="34" spans="1:6">
      <c r="A34" s="10"/>
      <c r="B34" s="12"/>
      <c r="C34" s="21"/>
      <c r="D34" s="383" t="s">
        <v>115</v>
      </c>
      <c r="E34" s="384"/>
      <c r="F34" s="385"/>
    </row>
    <row r="35" spans="1:6">
      <c r="A35" s="10"/>
      <c r="B35" s="12"/>
      <c r="C35" s="21"/>
      <c r="D35" s="383" t="s">
        <v>116</v>
      </c>
      <c r="E35" s="384"/>
      <c r="F35" s="385"/>
    </row>
    <row r="36" spans="1:6">
      <c r="A36" s="10"/>
      <c r="B36" s="12"/>
      <c r="C36" s="21"/>
      <c r="D36" s="383" t="s">
        <v>117</v>
      </c>
      <c r="E36" s="384"/>
      <c r="F36" s="385"/>
    </row>
    <row r="37" spans="1:6">
      <c r="A37" s="10"/>
      <c r="B37" s="12"/>
      <c r="C37" s="21" t="s">
        <v>71</v>
      </c>
      <c r="D37" s="383" t="s">
        <v>118</v>
      </c>
      <c r="E37" s="384"/>
      <c r="F37" s="385"/>
    </row>
    <row r="38" spans="1:6">
      <c r="A38" s="10"/>
      <c r="B38" s="13"/>
      <c r="C38" s="17"/>
      <c r="D38" s="15" t="s">
        <v>100</v>
      </c>
      <c r="E38" s="392" t="s">
        <v>101</v>
      </c>
      <c r="F38" s="393"/>
    </row>
    <row r="39" spans="1:6">
      <c r="A39" s="10" t="s">
        <v>119</v>
      </c>
      <c r="B39" s="10"/>
      <c r="C39" s="20"/>
      <c r="D39" s="11"/>
      <c r="E39" s="10"/>
      <c r="F39" s="11"/>
    </row>
    <row r="40" spans="1:6" ht="30" customHeight="1">
      <c r="A40" s="10"/>
      <c r="B40" s="12" t="s">
        <v>92</v>
      </c>
      <c r="C40" s="21" t="s">
        <v>71</v>
      </c>
      <c r="D40" s="383" t="s">
        <v>120</v>
      </c>
      <c r="E40" s="384"/>
      <c r="F40" s="385"/>
    </row>
    <row r="41" spans="1:6" ht="26.25" customHeight="1">
      <c r="A41" s="10"/>
      <c r="B41" s="12"/>
      <c r="C41" s="21"/>
      <c r="D41" s="383" t="s">
        <v>121</v>
      </c>
      <c r="E41" s="384"/>
      <c r="F41" s="385"/>
    </row>
    <row r="42" spans="1:6">
      <c r="A42" s="10"/>
      <c r="B42" s="12"/>
      <c r="C42" s="19"/>
      <c r="D42" s="383" t="s">
        <v>122</v>
      </c>
      <c r="E42" s="384"/>
      <c r="F42" s="385"/>
    </row>
    <row r="43" spans="1:6">
      <c r="A43" s="10"/>
      <c r="B43" s="13"/>
      <c r="C43" s="17"/>
      <c r="D43" s="15" t="s">
        <v>100</v>
      </c>
      <c r="E43" s="392" t="s">
        <v>101</v>
      </c>
      <c r="F43" s="393"/>
    </row>
    <row r="44" spans="1:6">
      <c r="A44" s="10" t="s">
        <v>123</v>
      </c>
      <c r="B44" s="10"/>
      <c r="C44" s="20"/>
      <c r="D44" s="10"/>
      <c r="E44" s="11"/>
      <c r="F44" s="10"/>
    </row>
    <row r="45" spans="1:6">
      <c r="A45" s="10"/>
      <c r="B45" s="12" t="s">
        <v>92</v>
      </c>
      <c r="C45" s="21" t="s">
        <v>71</v>
      </c>
      <c r="D45" s="383" t="s">
        <v>124</v>
      </c>
      <c r="E45" s="384"/>
      <c r="F45" s="385"/>
    </row>
    <row r="46" spans="1:6">
      <c r="A46" s="10"/>
      <c r="B46" s="13"/>
      <c r="C46" s="21" t="s">
        <v>71</v>
      </c>
      <c r="D46" s="383" t="s">
        <v>125</v>
      </c>
      <c r="E46" s="384"/>
      <c r="F46" s="385"/>
    </row>
    <row r="47" spans="1:6">
      <c r="A47" s="10"/>
      <c r="B47" s="13"/>
      <c r="C47" s="21"/>
      <c r="D47" s="383" t="s">
        <v>126</v>
      </c>
      <c r="E47" s="384"/>
      <c r="F47" s="385"/>
    </row>
    <row r="48" spans="1:6">
      <c r="A48" s="10"/>
      <c r="B48" s="13"/>
      <c r="C48" s="21" t="s">
        <v>71</v>
      </c>
      <c r="D48" s="383" t="s">
        <v>127</v>
      </c>
      <c r="E48" s="384"/>
      <c r="F48" s="385"/>
    </row>
    <row r="49" spans="1:6">
      <c r="A49" s="10"/>
      <c r="B49" s="13"/>
      <c r="C49" s="21" t="s">
        <v>71</v>
      </c>
      <c r="D49" s="383" t="s">
        <v>128</v>
      </c>
      <c r="E49" s="384"/>
      <c r="F49" s="385"/>
    </row>
    <row r="50" spans="1:6">
      <c r="B50" s="6"/>
      <c r="C50" s="21"/>
      <c r="D50" s="380" t="s">
        <v>129</v>
      </c>
      <c r="E50" s="381"/>
      <c r="F50" s="382"/>
    </row>
    <row r="51" spans="1:6">
      <c r="B51" s="6"/>
      <c r="C51" s="21"/>
      <c r="D51" s="380" t="s">
        <v>130</v>
      </c>
      <c r="E51" s="381"/>
      <c r="F51" s="382"/>
    </row>
    <row r="52" spans="1:6">
      <c r="B52" s="7"/>
      <c r="C52" s="22"/>
      <c r="D52" s="16" t="s">
        <v>100</v>
      </c>
      <c r="E52" s="373" t="s">
        <v>101</v>
      </c>
      <c r="F52" s="374"/>
    </row>
    <row r="53" spans="1:6">
      <c r="A53" s="3" t="s">
        <v>157</v>
      </c>
      <c r="C53" s="23"/>
      <c r="D53" s="8"/>
      <c r="F53" s="8"/>
    </row>
    <row r="54" spans="1:6">
      <c r="B54" s="96" t="s">
        <v>92</v>
      </c>
      <c r="C54" s="21" t="s">
        <v>71</v>
      </c>
      <c r="D54" s="389" t="s">
        <v>158</v>
      </c>
      <c r="E54" s="390"/>
      <c r="F54" s="391"/>
    </row>
    <row r="55" spans="1:6">
      <c r="B55" s="6"/>
      <c r="C55" s="21"/>
      <c r="D55" s="380" t="s">
        <v>133</v>
      </c>
      <c r="E55" s="381"/>
      <c r="F55" s="382"/>
    </row>
    <row r="56" spans="1:6">
      <c r="B56" s="6"/>
      <c r="C56" s="21" t="s">
        <v>71</v>
      </c>
      <c r="D56" s="380" t="s">
        <v>134</v>
      </c>
      <c r="E56" s="381"/>
      <c r="F56" s="382"/>
    </row>
    <row r="57" spans="1:6">
      <c r="B57" s="6"/>
      <c r="C57" s="21"/>
      <c r="D57" s="380" t="s">
        <v>135</v>
      </c>
      <c r="E57" s="381"/>
      <c r="F57" s="382"/>
    </row>
    <row r="58" spans="1:6" ht="14.25" customHeight="1">
      <c r="B58" s="6"/>
      <c r="C58" s="18"/>
      <c r="D58" s="16" t="s">
        <v>100</v>
      </c>
      <c r="E58" s="373" t="s">
        <v>101</v>
      </c>
      <c r="F58" s="374"/>
    </row>
    <row r="59" spans="1:6" ht="14.25" customHeight="1">
      <c r="B59" s="54" t="s">
        <v>136</v>
      </c>
      <c r="C59" s="407" t="s">
        <v>159</v>
      </c>
      <c r="D59" s="408"/>
      <c r="E59" s="408"/>
      <c r="F59" s="409"/>
    </row>
    <row r="60" spans="1:6">
      <c r="A60" s="3" t="s">
        <v>137</v>
      </c>
    </row>
    <row r="61" spans="1:6">
      <c r="B61" s="95" t="s">
        <v>138</v>
      </c>
      <c r="C61" s="404" t="s">
        <v>160</v>
      </c>
      <c r="D61" s="405"/>
      <c r="E61" s="405"/>
      <c r="F61" s="406"/>
    </row>
    <row r="62" spans="1:6" ht="14.25" customHeight="1">
      <c r="A62" s="378" t="s">
        <v>139</v>
      </c>
      <c r="B62" s="379"/>
      <c r="C62" s="404" t="s">
        <v>488</v>
      </c>
      <c r="D62" s="405"/>
      <c r="E62" s="405"/>
      <c r="F62" s="406"/>
    </row>
    <row r="63" spans="1:6" ht="14.25" customHeight="1">
      <c r="A63" s="95"/>
      <c r="B63" s="95"/>
      <c r="C63" s="36"/>
      <c r="D63" s="36"/>
      <c r="E63" s="36"/>
      <c r="F63" s="36"/>
    </row>
    <row r="64" spans="1:6" ht="13.15" customHeight="1">
      <c r="A64" s="3" t="s">
        <v>140</v>
      </c>
    </row>
    <row r="65" spans="1:6">
      <c r="B65" s="95" t="s">
        <v>141</v>
      </c>
      <c r="C65" s="404" t="s">
        <v>489</v>
      </c>
      <c r="D65" s="405"/>
      <c r="E65" s="405"/>
      <c r="F65" s="406"/>
    </row>
    <row r="66" spans="1:6" ht="13.15" customHeight="1">
      <c r="A66" s="3" t="s">
        <v>142</v>
      </c>
      <c r="C66" s="10"/>
      <c r="D66" s="11"/>
      <c r="E66" s="10"/>
      <c r="F66" s="11"/>
    </row>
    <row r="67" spans="1:6" ht="13.5" customHeight="1">
      <c r="B67" s="95" t="s">
        <v>143</v>
      </c>
      <c r="C67" s="404" t="s">
        <v>163</v>
      </c>
      <c r="D67" s="405"/>
      <c r="E67" s="405"/>
      <c r="F67" s="406"/>
    </row>
    <row r="68" spans="1:6" ht="18.75" customHeight="1">
      <c r="A68" s="370" t="s">
        <v>144</v>
      </c>
      <c r="B68" s="370"/>
      <c r="C68" s="21" t="s">
        <v>71</v>
      </c>
      <c r="D68" s="24" t="s">
        <v>145</v>
      </c>
      <c r="E68" s="17"/>
      <c r="F68" s="15" t="s">
        <v>146</v>
      </c>
    </row>
    <row r="69" spans="1:6">
      <c r="A69" s="27" t="s">
        <v>147</v>
      </c>
      <c r="C69" s="10"/>
      <c r="D69" s="10"/>
      <c r="E69" s="10"/>
      <c r="F69" s="10"/>
    </row>
    <row r="70" spans="1:6">
      <c r="A70" s="371" t="s">
        <v>148</v>
      </c>
      <c r="B70" s="372"/>
      <c r="C70" s="404" t="s">
        <v>164</v>
      </c>
      <c r="D70" s="405"/>
      <c r="E70" s="405"/>
      <c r="F70" s="406"/>
    </row>
  </sheetData>
  <mergeCells count="46">
    <mergeCell ref="A27:B28"/>
    <mergeCell ref="D5:D6"/>
    <mergeCell ref="A8:D8"/>
    <mergeCell ref="C10:F10"/>
    <mergeCell ref="C11:F11"/>
    <mergeCell ref="C12:F12"/>
    <mergeCell ref="C13:F13"/>
    <mergeCell ref="C14:F14"/>
    <mergeCell ref="C15:F15"/>
    <mergeCell ref="C16:F16"/>
    <mergeCell ref="A18:D18"/>
    <mergeCell ref="E24:F24"/>
    <mergeCell ref="E43:F43"/>
    <mergeCell ref="E30:F30"/>
    <mergeCell ref="D32:F32"/>
    <mergeCell ref="D33:F33"/>
    <mergeCell ref="D34:F34"/>
    <mergeCell ref="D35:F35"/>
    <mergeCell ref="D36:F36"/>
    <mergeCell ref="D37:F37"/>
    <mergeCell ref="E38:F38"/>
    <mergeCell ref="D40:F40"/>
    <mergeCell ref="D41:F41"/>
    <mergeCell ref="D42:F42"/>
    <mergeCell ref="D57:F57"/>
    <mergeCell ref="D45:F45"/>
    <mergeCell ref="D46:F46"/>
    <mergeCell ref="D47:F47"/>
    <mergeCell ref="D48:F48"/>
    <mergeCell ref="D49:F49"/>
    <mergeCell ref="D50:F50"/>
    <mergeCell ref="D51:F51"/>
    <mergeCell ref="E52:F52"/>
    <mergeCell ref="D54:F54"/>
    <mergeCell ref="D55:F55"/>
    <mergeCell ref="D56:F56"/>
    <mergeCell ref="C67:F67"/>
    <mergeCell ref="A68:B68"/>
    <mergeCell ref="A70:B70"/>
    <mergeCell ref="C70:F70"/>
    <mergeCell ref="E58:F58"/>
    <mergeCell ref="C59:F59"/>
    <mergeCell ref="C61:F61"/>
    <mergeCell ref="A62:B62"/>
    <mergeCell ref="C62:F62"/>
    <mergeCell ref="C65:F65"/>
  </mergeCells>
  <phoneticPr fontId="1"/>
  <pageMargins left="0" right="0" top="0" bottom="0" header="0.31496062992125984" footer="0.31496062992125984"/>
  <pageSetup paperSize="9" scale="78" fitToHeight="0"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0B5F8443-BC14-40E2-81E5-1A3F07EADAB3}">
          <x14:formula1>
            <xm:f>'データセット '!$F$2:$F$45</xm:f>
          </x14:formula1>
          <xm:sqref>C61:F61 C65:F65</xm:sqref>
        </x14:dataValidation>
        <x14:dataValidation type="list" allowBlank="1" showInputMessage="1" showErrorMessage="1" xr:uid="{A53FA2D7-FF9A-4D7C-BB06-9F7EB413489B}">
          <x14:formula1>
            <xm:f>'データセット '!$G$9:$G$11</xm:f>
          </x14:formula1>
          <xm:sqref>C62:F62</xm:sqref>
        </x14:dataValidation>
        <x14:dataValidation type="list" allowBlank="1" showInputMessage="1" showErrorMessage="1" xr:uid="{70BB8400-AD30-4F6C-BDF4-8F040FB671CD}">
          <x14:formula1>
            <xm:f>'データセット '!$C$2:$C$41</xm:f>
          </x14:formula1>
          <xm:sqref>C14</xm:sqref>
        </x14:dataValidation>
        <x14:dataValidation type="list" allowBlank="1" showInputMessage="1" showErrorMessage="1" xr:uid="{E4A3A8AE-9C48-4C60-A36B-38A00DBF11F5}">
          <x14:formula1>
            <xm:f>'データセット '!$M$2:$M$3</xm:f>
          </x14:formula1>
          <xm:sqref>C67:F67</xm:sqref>
        </x14:dataValidation>
        <x14:dataValidation type="list" allowBlank="1" showInputMessage="1" showErrorMessage="1" xr:uid="{74D449DB-9935-4B81-8E29-D7CC6C95ED95}">
          <x14:formula1>
            <xm:f>'データセット '!$N$6:$N$17</xm:f>
          </x14:formula1>
          <xm:sqref>C59:F59</xm:sqref>
        </x14:dataValidation>
        <x14:dataValidation type="list" allowBlank="1" showInputMessage="1" showErrorMessage="1" xr:uid="{62C36148-4EDA-413F-9701-971D8E009CDE}">
          <x14:formula1>
            <xm:f>'データセット '!$B$5:$B$7</xm:f>
          </x14:formula1>
          <xm:sqref>C26:C30 E26:E29</xm:sqref>
        </x14:dataValidation>
        <x14:dataValidation type="list" allowBlank="1" showInputMessage="1" showErrorMessage="1" xr:uid="{95812713-E880-4A4C-BC2F-06A01309D2B2}">
          <x14:formula1>
            <xm:f>'データセット '!$G$2:$G$3</xm:f>
          </x14:formula1>
          <xm:sqref>C70:F70</xm:sqref>
        </x14:dataValidation>
        <x14:dataValidation type="list" allowBlank="1" showInputMessage="1" showErrorMessage="1" xr:uid="{004CAD33-E73D-416F-AD94-BF7E534AC831}">
          <x14:formula1>
            <xm:f>'データセット '!$A$2:$A$48</xm:f>
          </x14:formula1>
          <xm:sqref>C12</xm:sqref>
        </x14:dataValidation>
        <x14:dataValidation type="list" allowBlank="1" showInputMessage="1" showErrorMessage="1" xr:uid="{C46ABF2A-95FC-4C9E-9982-88E555ED15EE}">
          <x14:formula1>
            <xm:f>'データセット '!$B$2:$B$3</xm:f>
          </x14:formula1>
          <xm:sqref>C20:C24 C45:C52 C54:C58 A5:A6 E40:E42 C32:C38 E54:E57 E45:E51 C40:C43 E20:E23 E68 C68</xm:sqref>
        </x14:dataValidation>
        <x14:dataValidation type="list" allowBlank="1" showInputMessage="1" showErrorMessage="1" xr:uid="{C600F3E7-0AEB-4EDC-BB35-7A3D3978BFDA}">
          <x14:formula1>
            <xm:f>'データセット '!$D$2:$D$5</xm:f>
          </x14:formula1>
          <xm:sqref>C15</xm:sqref>
        </x14:dataValidation>
        <x14:dataValidation type="list" allowBlank="1" showInputMessage="1" showErrorMessage="1" xr:uid="{9709AFD5-9542-4D01-A430-39C8C27EEB27}">
          <x14:formula1>
            <xm:f>'データセット '!$E$2:$E$12</xm:f>
          </x14:formula1>
          <xm:sqref>C16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F162-5C2A-45F0-AAEB-52D3A9929E7F}">
  <sheetPr codeName="Sheet7">
    <tabColor rgb="FFFFFF00"/>
    <pageSetUpPr fitToPage="1"/>
  </sheetPr>
  <dimension ref="A1:H28"/>
  <sheetViews>
    <sheetView view="pageBreakPreview" zoomScaleNormal="100" zoomScaleSheetLayoutView="100" workbookViewId="0">
      <selection activeCell="B10" sqref="B10"/>
    </sheetView>
  </sheetViews>
  <sheetFormatPr defaultRowHeight="18.75"/>
  <cols>
    <col min="1" max="4" width="30.625" customWidth="1"/>
    <col min="5" max="6" width="9" style="48"/>
  </cols>
  <sheetData>
    <row r="1" spans="1:8">
      <c r="A1" s="46" t="s">
        <v>165</v>
      </c>
      <c r="D1" s="47"/>
    </row>
    <row r="2" spans="1:8" ht="25.5">
      <c r="A2" s="419"/>
      <c r="B2" s="419"/>
      <c r="C2" s="419"/>
      <c r="D2" s="419"/>
      <c r="E2" s="49"/>
      <c r="F2" s="49"/>
      <c r="G2" s="50"/>
      <c r="H2" s="50"/>
    </row>
    <row r="3" spans="1:8" ht="19.5">
      <c r="A3" s="51" t="s">
        <v>166</v>
      </c>
    </row>
    <row r="4" spans="1:8" ht="19.5">
      <c r="A4" s="51" t="s">
        <v>167</v>
      </c>
    </row>
    <row r="5" spans="1:8">
      <c r="A5" s="52" t="s">
        <v>168</v>
      </c>
      <c r="B5" s="53"/>
      <c r="C5" s="166" t="s">
        <v>473</v>
      </c>
      <c r="D5" s="53"/>
    </row>
    <row r="6" spans="1:8">
      <c r="A6" s="53" t="s">
        <v>475</v>
      </c>
      <c r="B6" s="53"/>
      <c r="C6" s="167" t="s">
        <v>474</v>
      </c>
      <c r="D6" s="53"/>
      <c r="F6" s="48" t="s">
        <v>169</v>
      </c>
    </row>
    <row r="7" spans="1:8">
      <c r="A7" s="53" t="s">
        <v>170</v>
      </c>
      <c r="B7" s="53"/>
      <c r="C7" s="53" t="s">
        <v>171</v>
      </c>
      <c r="D7" s="53"/>
      <c r="F7" s="48" t="s">
        <v>172</v>
      </c>
    </row>
    <row r="8" spans="1:8">
      <c r="A8" s="52" t="s">
        <v>173</v>
      </c>
      <c r="B8" s="53"/>
      <c r="C8" s="52" t="s">
        <v>174</v>
      </c>
      <c r="D8" s="162"/>
    </row>
    <row r="9" spans="1:8">
      <c r="A9" s="52"/>
      <c r="B9" s="162"/>
      <c r="C9" s="52"/>
      <c r="D9" s="162"/>
    </row>
    <row r="11" spans="1:8" ht="19.5" thickBot="1"/>
    <row r="12" spans="1:8" ht="36" customHeight="1" thickBot="1">
      <c r="A12" s="420" t="s">
        <v>175</v>
      </c>
      <c r="B12" s="421"/>
      <c r="C12" s="421"/>
      <c r="D12" s="422"/>
    </row>
    <row r="13" spans="1:8" ht="19.5">
      <c r="A13" s="51" t="s">
        <v>176</v>
      </c>
    </row>
    <row r="14" spans="1:8" ht="18.75" customHeight="1">
      <c r="A14" s="413" t="s">
        <v>75</v>
      </c>
      <c r="B14" s="413" t="s">
        <v>177</v>
      </c>
      <c r="C14" s="416" t="s">
        <v>84</v>
      </c>
      <c r="D14" s="416" t="s">
        <v>178</v>
      </c>
      <c r="F14" s="48" t="s">
        <v>179</v>
      </c>
    </row>
    <row r="15" spans="1:8">
      <c r="A15" s="414"/>
      <c r="B15" s="414"/>
      <c r="C15" s="417"/>
      <c r="D15" s="417"/>
      <c r="F15" s="48" t="s">
        <v>180</v>
      </c>
    </row>
    <row r="16" spans="1:8">
      <c r="A16" s="415"/>
      <c r="B16" s="415"/>
      <c r="C16" s="418"/>
      <c r="D16" s="418"/>
    </row>
    <row r="17" spans="1:4">
      <c r="A17" s="134" t="str">
        <f t="shared" ref="A17:A25" ca="1" si="0">IFERROR(IF(INDIRECT("別紙経費所要額調"&amp;ROW(A1)&amp;"！$S$3")="", "", INDIRECT("別紙経費所要額調"&amp;ROW(A1)&amp;"！$S$3")), "")</f>
        <v/>
      </c>
      <c r="B17" s="53" t="str">
        <f t="shared" ref="B17:B25" ca="1" si="1">IFERROR(IF(INDIRECT("別紙経費所要額調"&amp;ROW(A1)&amp;"！$S$1")="", "", INDIRECT("別紙経費所要額調"&amp;ROW(A1)&amp;"！$S$1")), "")</f>
        <v/>
      </c>
      <c r="C17" s="53" t="str">
        <f t="shared" ref="C17:C25" ca="1" si="2">IFERROR(IF(INDIRECT("別紙経費所要額調"&amp;ROW(A1)&amp;"！$S$2")="", "", INDIRECT("別紙経費所要額調"&amp;ROW(A1)&amp;"！$S$2")), "")</f>
        <v/>
      </c>
      <c r="D17" s="60" t="str">
        <f t="shared" ref="D17:D25" ca="1" si="3">IFERROR(INDIRECT("別紙経費所要額調"&amp;ROW(A1)&amp;"！$T$42"),"")</f>
        <v/>
      </c>
    </row>
    <row r="18" spans="1:4">
      <c r="A18" s="134" t="str">
        <f t="shared" ca="1" si="0"/>
        <v/>
      </c>
      <c r="B18" s="53" t="str">
        <f t="shared" ca="1" si="1"/>
        <v/>
      </c>
      <c r="C18" s="53" t="str">
        <f t="shared" ca="1" si="2"/>
        <v/>
      </c>
      <c r="D18" s="60" t="str">
        <f t="shared" ca="1" si="3"/>
        <v/>
      </c>
    </row>
    <row r="19" spans="1:4">
      <c r="A19" s="134" t="str">
        <f t="shared" ca="1" si="0"/>
        <v/>
      </c>
      <c r="B19" s="53" t="str">
        <f t="shared" ca="1" si="1"/>
        <v/>
      </c>
      <c r="C19" s="53" t="str">
        <f t="shared" ca="1" si="2"/>
        <v/>
      </c>
      <c r="D19" s="60">
        <f t="shared" ca="1" si="3"/>
        <v>0</v>
      </c>
    </row>
    <row r="20" spans="1:4">
      <c r="A20" s="134" t="str">
        <f t="shared" ca="1" si="0"/>
        <v/>
      </c>
      <c r="B20" s="53" t="str">
        <f t="shared" ca="1" si="1"/>
        <v/>
      </c>
      <c r="C20" s="53" t="str">
        <f t="shared" ca="1" si="2"/>
        <v/>
      </c>
      <c r="D20" s="60" t="str">
        <f t="shared" ca="1" si="3"/>
        <v/>
      </c>
    </row>
    <row r="21" spans="1:4">
      <c r="A21" s="134" t="str">
        <f t="shared" ca="1" si="0"/>
        <v/>
      </c>
      <c r="B21" s="53" t="str">
        <f t="shared" ca="1" si="1"/>
        <v/>
      </c>
      <c r="C21" s="53" t="str">
        <f t="shared" ca="1" si="2"/>
        <v/>
      </c>
      <c r="D21" s="60" t="str">
        <f t="shared" ca="1" si="3"/>
        <v/>
      </c>
    </row>
    <row r="22" spans="1:4">
      <c r="A22" s="134" t="str">
        <f t="shared" ca="1" si="0"/>
        <v/>
      </c>
      <c r="B22" s="53" t="str">
        <f t="shared" ca="1" si="1"/>
        <v/>
      </c>
      <c r="C22" s="53" t="str">
        <f t="shared" ca="1" si="2"/>
        <v/>
      </c>
      <c r="D22" s="60" t="str">
        <f t="shared" ca="1" si="3"/>
        <v/>
      </c>
    </row>
    <row r="23" spans="1:4">
      <c r="A23" s="134" t="str">
        <f t="shared" ca="1" si="0"/>
        <v/>
      </c>
      <c r="B23" s="53" t="str">
        <f t="shared" ca="1" si="1"/>
        <v/>
      </c>
      <c r="C23" s="53" t="str">
        <f t="shared" ca="1" si="2"/>
        <v/>
      </c>
      <c r="D23" s="60" t="str">
        <f t="shared" ca="1" si="3"/>
        <v/>
      </c>
    </row>
    <row r="24" spans="1:4">
      <c r="A24" s="134" t="str">
        <f t="shared" ca="1" si="0"/>
        <v/>
      </c>
      <c r="B24" s="53" t="str">
        <f t="shared" ca="1" si="1"/>
        <v/>
      </c>
      <c r="C24" s="53" t="str">
        <f t="shared" ca="1" si="2"/>
        <v/>
      </c>
      <c r="D24" s="60" t="str">
        <f t="shared" ca="1" si="3"/>
        <v/>
      </c>
    </row>
    <row r="25" spans="1:4">
      <c r="A25" s="134" t="str">
        <f t="shared" ca="1" si="0"/>
        <v/>
      </c>
      <c r="B25" s="53" t="str">
        <f t="shared" ca="1" si="1"/>
        <v/>
      </c>
      <c r="C25" s="53" t="str">
        <f t="shared" ca="1" si="2"/>
        <v/>
      </c>
      <c r="D25" s="60" t="str">
        <f t="shared" ca="1" si="3"/>
        <v/>
      </c>
    </row>
    <row r="26" spans="1:4">
      <c r="A26" s="134" t="str">
        <f ca="1">IFERROR(IF(INDIRECT("別紙経費所要額調"&amp;ROW(#REF!)&amp;"！$S$3")="", "", INDIRECT("別紙経費所要額調"&amp;ROW(#REF!)&amp;"！$S$3")), "")</f>
        <v/>
      </c>
      <c r="B26" s="53" t="str">
        <f ca="1">IFERROR(IF(INDIRECT("別紙経費所要額調"&amp;ROW(#REF!)&amp;"！$S$1")="", "", INDIRECT("別紙経費所要額調"&amp;ROW(#REF!)&amp;"！$S$1")), "")</f>
        <v/>
      </c>
      <c r="C26" s="53" t="str">
        <f ca="1">IFERROR(IF(INDIRECT("別紙経費所要額調"&amp;ROW(#REF!)&amp;"！$S$2")="", "", INDIRECT("別紙経費所要額調"&amp;ROW(#REF!)&amp;"！$S$2")), "")</f>
        <v/>
      </c>
      <c r="D26" s="60" t="str">
        <f ca="1">IFERROR(INDIRECT("別紙経費所要額調"&amp;ROW(#REF!)&amp;"！$T$42"),"")</f>
        <v/>
      </c>
    </row>
    <row r="28" spans="1:4" ht="24" customHeight="1">
      <c r="C28" s="59" t="s">
        <v>181</v>
      </c>
      <c r="D28" s="60">
        <f ca="1">SUM(D17:D26)</f>
        <v>0</v>
      </c>
    </row>
  </sheetData>
  <mergeCells count="6">
    <mergeCell ref="A14:A16"/>
    <mergeCell ref="B14:B16"/>
    <mergeCell ref="C14:C16"/>
    <mergeCell ref="D14:D16"/>
    <mergeCell ref="A2:D2"/>
    <mergeCell ref="A12:D12"/>
  </mergeCells>
  <phoneticPr fontId="1"/>
  <conditionalFormatting sqref="B5:B8 D5:D8">
    <cfRule type="containsBlanks" dxfId="324" priority="25">
      <formula>LEN(TRIM(B5))=0</formula>
    </cfRule>
  </conditionalFormatting>
  <dataValidations count="1">
    <dataValidation imeMode="disabled" allowBlank="1" showInputMessage="1" showErrorMessage="1" sqref="C17:C26" xr:uid="{97FCE8F1-A6ED-489E-8B8C-2A5E1ED7B5AD}"/>
  </dataValidations>
  <pageMargins left="0.70866141732283472" right="0.70866141732283472" top="0.74803149606299213" bottom="0.74803149606299213" header="0.31496062992125984" footer="0.31496062992125984"/>
  <pageSetup paperSize="9" scale="6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8607B-26C3-4E10-B1C6-1BC3AF3F75EC}">
  <sheetPr codeName="Sheet18"/>
  <dimension ref="A1:A6"/>
  <sheetViews>
    <sheetView workbookViewId="0">
      <selection activeCell="S11" sqref="S11:S20"/>
    </sheetView>
  </sheetViews>
  <sheetFormatPr defaultRowHeight="18.75"/>
  <sheetData>
    <row r="1" spans="1:1">
      <c r="A1" t="s">
        <v>182</v>
      </c>
    </row>
    <row r="2" spans="1:1">
      <c r="A2" t="s">
        <v>183</v>
      </c>
    </row>
    <row r="3" spans="1:1">
      <c r="A3" t="s">
        <v>184</v>
      </c>
    </row>
    <row r="4" spans="1:1">
      <c r="A4" t="s">
        <v>185</v>
      </c>
    </row>
    <row r="5" spans="1:1">
      <c r="A5" t="s">
        <v>186</v>
      </c>
    </row>
    <row r="6" spans="1:1">
      <c r="A6" t="s">
        <v>187</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E5F5-6560-436B-94EA-87DA5A947648}">
  <sheetPr codeName="Sheet5">
    <tabColor theme="7"/>
    <pageSetUpPr fitToPage="1"/>
  </sheetPr>
  <dimension ref="C1:X45"/>
  <sheetViews>
    <sheetView view="pageBreakPreview" zoomScale="80" zoomScaleNormal="100" zoomScaleSheetLayoutView="80" workbookViewId="0">
      <selection activeCell="S12" sqref="S12:S35"/>
    </sheetView>
  </sheetViews>
  <sheetFormatPr defaultColWidth="8.75" defaultRowHeight="14.25"/>
  <cols>
    <col min="1" max="1" width="2.625" style="185" customWidth="1"/>
    <col min="2" max="2" width="3.5" style="185" customWidth="1"/>
    <col min="3" max="3" width="10.25" style="185" customWidth="1"/>
    <col min="4" max="4" width="12.375" style="185" customWidth="1"/>
    <col min="5" max="5" width="21.5" style="185" customWidth="1"/>
    <col min="6" max="6" width="10.625" style="185" customWidth="1"/>
    <col min="7" max="7" width="7.625" style="185" customWidth="1"/>
    <col min="8" max="8" width="2.625" style="185" customWidth="1"/>
    <col min="9" max="9" width="8.625" style="185" customWidth="1"/>
    <col min="10" max="10" width="17.375" style="185" customWidth="1"/>
    <col min="11" max="11" width="16.625" style="185" customWidth="1"/>
    <col min="12" max="13" width="17.375" style="185" customWidth="1"/>
    <col min="14" max="15" width="8.625" style="185" customWidth="1"/>
    <col min="16" max="16" width="16" style="185" customWidth="1"/>
    <col min="17" max="18" width="14.625" style="185" hidden="1" customWidth="1"/>
    <col min="19" max="19" width="18.25" style="185" customWidth="1"/>
    <col min="20" max="21" width="9.625" style="185" customWidth="1"/>
    <col min="22" max="22" width="4.75" style="185" customWidth="1"/>
    <col min="23" max="30" width="8.75" style="185"/>
    <col min="31" max="31" width="11.625" style="185" bestFit="1" customWidth="1"/>
    <col min="32" max="16384" width="8.75" style="185"/>
  </cols>
  <sheetData>
    <row r="1" spans="3:21" ht="26.25" customHeight="1">
      <c r="C1" s="182" t="s">
        <v>188</v>
      </c>
      <c r="D1" s="182"/>
      <c r="E1" s="183"/>
      <c r="F1" s="184" t="s">
        <v>189</v>
      </c>
      <c r="G1" s="183"/>
      <c r="H1" s="183"/>
      <c r="I1" s="183"/>
      <c r="J1" s="183"/>
      <c r="K1" s="183"/>
      <c r="P1" s="176" t="s">
        <v>476</v>
      </c>
      <c r="Q1" s="160"/>
      <c r="R1" s="161"/>
      <c r="S1" s="339"/>
      <c r="T1" s="339"/>
      <c r="U1" s="339"/>
    </row>
    <row r="2" spans="3:21" ht="26.25" customHeight="1">
      <c r="E2" s="186"/>
      <c r="F2" s="186"/>
      <c r="G2" s="186"/>
      <c r="H2" s="186"/>
      <c r="I2" s="186"/>
      <c r="J2" s="186"/>
      <c r="K2" s="186"/>
      <c r="P2" s="176" t="s">
        <v>84</v>
      </c>
      <c r="Q2" s="160"/>
      <c r="R2" s="161"/>
      <c r="S2" s="452"/>
      <c r="T2" s="453"/>
      <c r="U2" s="454"/>
    </row>
    <row r="3" spans="3:21" ht="26.25" customHeight="1">
      <c r="E3" s="186"/>
      <c r="F3" s="186"/>
      <c r="G3" s="186"/>
      <c r="H3" s="186"/>
      <c r="I3" s="186"/>
      <c r="J3" s="186"/>
      <c r="K3" s="186"/>
      <c r="P3" s="176" t="s">
        <v>75</v>
      </c>
      <c r="Q3" s="160"/>
      <c r="R3" s="161"/>
      <c r="S3" s="455"/>
      <c r="T3" s="455"/>
      <c r="U3" s="455"/>
    </row>
    <row r="4" spans="3:21" ht="27" customHeight="1">
      <c r="C4" s="456" t="s">
        <v>190</v>
      </c>
      <c r="D4" s="456"/>
      <c r="E4" s="456"/>
      <c r="F4" s="456"/>
      <c r="G4" s="456"/>
      <c r="H4" s="456"/>
      <c r="I4" s="456"/>
      <c r="J4" s="456"/>
      <c r="K4" s="456"/>
      <c r="L4" s="456"/>
      <c r="M4" s="456"/>
      <c r="N4" s="456"/>
      <c r="O4" s="456"/>
      <c r="P4" s="456"/>
      <c r="Q4" s="456"/>
      <c r="R4" s="456"/>
      <c r="S4" s="456"/>
      <c r="T4" s="456"/>
      <c r="U4" s="456"/>
    </row>
    <row r="5" spans="3:21" ht="9" customHeight="1"/>
    <row r="6" spans="3:21" ht="18" customHeight="1">
      <c r="C6" s="185" t="s">
        <v>191</v>
      </c>
    </row>
    <row r="7" spans="3:21" ht="18.75" customHeight="1">
      <c r="C7" s="340" t="s">
        <v>192</v>
      </c>
      <c r="D7" s="341"/>
      <c r="E7" s="342"/>
      <c r="F7" s="290" t="s">
        <v>193</v>
      </c>
      <c r="G7" s="291"/>
      <c r="H7" s="291"/>
      <c r="I7" s="292"/>
      <c r="J7" s="137"/>
      <c r="K7" s="187"/>
      <c r="L7" s="137"/>
      <c r="M7" s="188"/>
      <c r="N7" s="434"/>
      <c r="O7" s="435"/>
      <c r="P7" s="188"/>
      <c r="Q7" s="189"/>
      <c r="R7" s="190"/>
      <c r="S7" s="189"/>
      <c r="T7" s="190"/>
      <c r="U7" s="191"/>
    </row>
    <row r="8" spans="3:21" ht="18" customHeight="1">
      <c r="C8" s="343"/>
      <c r="D8" s="344"/>
      <c r="E8" s="345"/>
      <c r="F8" s="329"/>
      <c r="G8" s="330"/>
      <c r="H8" s="330"/>
      <c r="I8" s="331"/>
      <c r="J8" s="192" t="s">
        <v>194</v>
      </c>
      <c r="K8" s="193" t="s">
        <v>195</v>
      </c>
      <c r="L8" s="193"/>
      <c r="M8" s="194" t="s">
        <v>196</v>
      </c>
      <c r="N8" s="430" t="s">
        <v>197</v>
      </c>
      <c r="O8" s="431"/>
      <c r="P8" s="194" t="s">
        <v>198</v>
      </c>
      <c r="Q8" s="193" t="s">
        <v>199</v>
      </c>
      <c r="R8" s="195"/>
      <c r="S8" s="193" t="s">
        <v>199</v>
      </c>
      <c r="T8" s="430" t="s">
        <v>198</v>
      </c>
      <c r="U8" s="431"/>
    </row>
    <row r="9" spans="3:21" ht="18" customHeight="1">
      <c r="C9" s="343"/>
      <c r="D9" s="344"/>
      <c r="E9" s="345"/>
      <c r="F9" s="329"/>
      <c r="G9" s="330"/>
      <c r="H9" s="330"/>
      <c r="I9" s="331"/>
      <c r="J9" s="192"/>
      <c r="K9" s="193" t="s">
        <v>504</v>
      </c>
      <c r="L9" s="193"/>
      <c r="M9" s="194"/>
      <c r="N9" s="430"/>
      <c r="O9" s="431"/>
      <c r="P9" s="194"/>
      <c r="Q9" s="193" t="s">
        <v>200</v>
      </c>
      <c r="R9" s="195"/>
      <c r="S9" s="193" t="s">
        <v>200</v>
      </c>
      <c r="T9" s="430"/>
      <c r="U9" s="431"/>
    </row>
    <row r="10" spans="3:21" ht="18" customHeight="1">
      <c r="C10" s="346"/>
      <c r="D10" s="347"/>
      <c r="E10" s="348"/>
      <c r="F10" s="293"/>
      <c r="G10" s="294"/>
      <c r="H10" s="294"/>
      <c r="I10" s="295"/>
      <c r="J10" s="196" t="s">
        <v>201</v>
      </c>
      <c r="K10" s="197" t="s">
        <v>202</v>
      </c>
      <c r="L10" s="196" t="s">
        <v>505</v>
      </c>
      <c r="M10" s="196" t="s">
        <v>203</v>
      </c>
      <c r="N10" s="432" t="s">
        <v>204</v>
      </c>
      <c r="O10" s="433"/>
      <c r="P10" s="199" t="s">
        <v>205</v>
      </c>
      <c r="Q10" s="197" t="s">
        <v>206</v>
      </c>
      <c r="R10" s="198"/>
      <c r="S10" s="197" t="s">
        <v>206</v>
      </c>
      <c r="T10" s="432" t="s">
        <v>207</v>
      </c>
      <c r="U10" s="433"/>
    </row>
    <row r="11" spans="3:21" ht="15" customHeight="1">
      <c r="C11" s="299" t="s">
        <v>208</v>
      </c>
      <c r="D11" s="311"/>
      <c r="E11" s="312"/>
      <c r="F11" s="200" t="s">
        <v>209</v>
      </c>
      <c r="G11" s="119"/>
      <c r="H11" s="120" t="s">
        <v>210</v>
      </c>
      <c r="I11" s="121"/>
      <c r="J11" s="201" t="s">
        <v>211</v>
      </c>
      <c r="K11" s="202" t="s">
        <v>212</v>
      </c>
      <c r="L11" s="203" t="s">
        <v>212</v>
      </c>
      <c r="M11" s="204"/>
      <c r="N11" s="440" t="s">
        <v>212</v>
      </c>
      <c r="O11" s="441"/>
      <c r="P11" s="205"/>
      <c r="Q11" s="206" t="s">
        <v>212</v>
      </c>
      <c r="R11" s="207"/>
      <c r="S11" s="206" t="s">
        <v>212</v>
      </c>
      <c r="T11" s="207"/>
      <c r="U11" s="208" t="s">
        <v>212</v>
      </c>
    </row>
    <row r="12" spans="3:21" ht="50.1" customHeight="1">
      <c r="C12" s="450"/>
      <c r="D12" s="313"/>
      <c r="E12" s="314"/>
      <c r="F12" s="209" t="s">
        <v>213</v>
      </c>
      <c r="G12" s="448"/>
      <c r="H12" s="448"/>
      <c r="I12" s="449"/>
      <c r="J12" s="122"/>
      <c r="K12" s="89"/>
      <c r="L12" s="94"/>
      <c r="M12" s="281" t="str">
        <f>IF(J12="","",IF(AND(J12="",K12=""),"",IF(OR(LEFT(D11,1)="①",LEFT(D11,1)="②",LEFT(D11,1)="⑨",LEFT(D11,1)="⑮"),1000000,300000))*J12)</f>
        <v/>
      </c>
      <c r="N12" s="436"/>
      <c r="O12" s="437"/>
      <c r="P12" s="457" t="str">
        <f>IF(D11="","",MIN(M12,SUM(N13:O15)))</f>
        <v/>
      </c>
      <c r="Q12" s="459" t="str">
        <f>IF(D11="","",
ROUNDDOWN(SUM(
IF(ISNUMBER(P12),P12,0),
IF(ISNUMBER(P17),P17,0),
IF(ISNUMBER(P22),P22,0),
IF(ISNUMBER(P27),P27,0),
IF(ISNUMBER(P32),P32,0),
),-3))</f>
        <v/>
      </c>
      <c r="R12" s="210"/>
      <c r="S12" s="459" t="str">
        <f>Q12</f>
        <v/>
      </c>
      <c r="T12" s="460" t="str">
        <f>IF(D11="","",MIN(10000000,Q12))</f>
        <v/>
      </c>
      <c r="U12" s="461"/>
    </row>
    <row r="13" spans="3:21" ht="50.1" customHeight="1">
      <c r="C13" s="450"/>
      <c r="D13" s="320" t="s">
        <v>214</v>
      </c>
      <c r="E13" s="68"/>
      <c r="F13" s="211" t="s">
        <v>506</v>
      </c>
      <c r="G13" s="444"/>
      <c r="H13" s="444"/>
      <c r="I13" s="324"/>
      <c r="J13" s="123"/>
      <c r="K13" s="90"/>
      <c r="L13" s="282" t="str">
        <f>IF(E13="","",K13*4/5)</f>
        <v/>
      </c>
      <c r="M13" s="212"/>
      <c r="N13" s="442" t="str">
        <f>IF(E13="","",MIN(M13,L13))</f>
        <v/>
      </c>
      <c r="O13" s="443"/>
      <c r="P13" s="457"/>
      <c r="Q13" s="459"/>
      <c r="R13" s="210"/>
      <c r="S13" s="459"/>
      <c r="T13" s="460"/>
      <c r="U13" s="461"/>
    </row>
    <row r="14" spans="3:21" ht="50.1" customHeight="1">
      <c r="C14" s="450"/>
      <c r="D14" s="451"/>
      <c r="E14" s="68"/>
      <c r="F14" s="211" t="s">
        <v>507</v>
      </c>
      <c r="G14" s="444"/>
      <c r="H14" s="444"/>
      <c r="I14" s="324"/>
      <c r="J14" s="123"/>
      <c r="K14" s="91"/>
      <c r="L14" s="282" t="str">
        <f>IF(E14="","",K14*4/5)</f>
        <v/>
      </c>
      <c r="M14" s="212"/>
      <c r="N14" s="442" t="str">
        <f>IF(E14="","",MIN(M14,L14))</f>
        <v/>
      </c>
      <c r="O14" s="443"/>
      <c r="P14" s="457"/>
      <c r="Q14" s="459"/>
      <c r="R14" s="210"/>
      <c r="S14" s="459"/>
      <c r="T14" s="460"/>
      <c r="U14" s="461"/>
    </row>
    <row r="15" spans="3:21" ht="50.1" customHeight="1">
      <c r="C15" s="450"/>
      <c r="D15" s="438" t="s">
        <v>234</v>
      </c>
      <c r="E15" s="439"/>
      <c r="F15" s="445"/>
      <c r="G15" s="446"/>
      <c r="H15" s="446"/>
      <c r="I15" s="446"/>
      <c r="J15" s="447"/>
      <c r="K15" s="223" t="str">
        <f>IF(D11="","",K12-K13-K14)</f>
        <v/>
      </c>
      <c r="L15" s="282" t="str">
        <f>IF(D11="","",K15*4/5)</f>
        <v/>
      </c>
      <c r="M15" s="213"/>
      <c r="N15" s="442" t="str">
        <f>L15</f>
        <v/>
      </c>
      <c r="O15" s="443"/>
      <c r="P15" s="458"/>
      <c r="Q15" s="459"/>
      <c r="R15" s="210"/>
      <c r="S15" s="459"/>
      <c r="T15" s="460"/>
      <c r="U15" s="461"/>
    </row>
    <row r="16" spans="3:21" ht="15" customHeight="1">
      <c r="C16" s="450"/>
      <c r="D16" s="311"/>
      <c r="E16" s="312"/>
      <c r="F16" s="200" t="s">
        <v>209</v>
      </c>
      <c r="G16" s="119"/>
      <c r="H16" s="120" t="s">
        <v>210</v>
      </c>
      <c r="I16" s="121"/>
      <c r="J16" s="201" t="s">
        <v>211</v>
      </c>
      <c r="K16" s="202" t="s">
        <v>212</v>
      </c>
      <c r="L16" s="203" t="s">
        <v>212</v>
      </c>
      <c r="M16" s="204"/>
      <c r="N16" s="440" t="s">
        <v>212</v>
      </c>
      <c r="O16" s="441"/>
      <c r="P16" s="205"/>
      <c r="Q16" s="459"/>
      <c r="R16" s="210"/>
      <c r="S16" s="459"/>
      <c r="T16" s="460"/>
      <c r="U16" s="461"/>
    </row>
    <row r="17" spans="3:21" ht="50.1" customHeight="1">
      <c r="C17" s="450"/>
      <c r="D17" s="313"/>
      <c r="E17" s="314"/>
      <c r="F17" s="209" t="s">
        <v>213</v>
      </c>
      <c r="G17" s="448"/>
      <c r="H17" s="448"/>
      <c r="I17" s="449"/>
      <c r="J17" s="122"/>
      <c r="K17" s="89"/>
      <c r="L17" s="94"/>
      <c r="M17" s="281" t="str">
        <f>IF(J17="","",IF(AND(J17="",K17=""),"",IF(OR(LEFT(D16,1)="①",LEFT(D16,1)="②",LEFT(D16,1)="⑨",LEFT(D16,1)="⑮"),1000000,300000))*J17)</f>
        <v/>
      </c>
      <c r="N17" s="436"/>
      <c r="O17" s="437"/>
      <c r="P17" s="457" t="str">
        <f>IF(D16="","",MIN(M17,SUM(N18:O20)))</f>
        <v/>
      </c>
      <c r="Q17" s="459"/>
      <c r="R17" s="210"/>
      <c r="S17" s="459"/>
      <c r="T17" s="460"/>
      <c r="U17" s="461"/>
    </row>
    <row r="18" spans="3:21" ht="50.1" customHeight="1">
      <c r="C18" s="450"/>
      <c r="D18" s="320" t="s">
        <v>214</v>
      </c>
      <c r="E18" s="68"/>
      <c r="F18" s="211" t="s">
        <v>507</v>
      </c>
      <c r="G18" s="444"/>
      <c r="H18" s="444"/>
      <c r="I18" s="324"/>
      <c r="J18" s="123"/>
      <c r="K18" s="90"/>
      <c r="L18" s="282" t="str">
        <f>IF(E18="","",K18*4/5)</f>
        <v/>
      </c>
      <c r="M18" s="212"/>
      <c r="N18" s="442" t="str">
        <f>IF(E18="","",MIN(M18,L18))</f>
        <v/>
      </c>
      <c r="O18" s="443"/>
      <c r="P18" s="457"/>
      <c r="Q18" s="459"/>
      <c r="R18" s="210"/>
      <c r="S18" s="459"/>
      <c r="T18" s="460"/>
      <c r="U18" s="461"/>
    </row>
    <row r="19" spans="3:21" ht="50.1" customHeight="1">
      <c r="C19" s="450"/>
      <c r="D19" s="451"/>
      <c r="E19" s="68"/>
      <c r="F19" s="211" t="s">
        <v>507</v>
      </c>
      <c r="G19" s="444"/>
      <c r="H19" s="444"/>
      <c r="I19" s="324"/>
      <c r="J19" s="123"/>
      <c r="K19" s="91"/>
      <c r="L19" s="282" t="str">
        <f>IF(E19="","",K19*4/5)</f>
        <v/>
      </c>
      <c r="M19" s="212"/>
      <c r="N19" s="442" t="str">
        <f>IF(E19="","",MIN(M19,L19))</f>
        <v/>
      </c>
      <c r="O19" s="443"/>
      <c r="P19" s="457"/>
      <c r="Q19" s="459"/>
      <c r="R19" s="210"/>
      <c r="S19" s="459"/>
      <c r="T19" s="460"/>
      <c r="U19" s="461"/>
    </row>
    <row r="20" spans="3:21" ht="50.1" customHeight="1">
      <c r="C20" s="450"/>
      <c r="D20" s="438" t="s">
        <v>234</v>
      </c>
      <c r="E20" s="439"/>
      <c r="F20" s="445"/>
      <c r="G20" s="446"/>
      <c r="H20" s="446"/>
      <c r="I20" s="446"/>
      <c r="J20" s="447"/>
      <c r="K20" s="223" t="str">
        <f>IF(D16="","",K17-K18-K19)</f>
        <v/>
      </c>
      <c r="L20" s="282" t="str">
        <f>IF(D16="","",K20*4/5)</f>
        <v/>
      </c>
      <c r="M20" s="213"/>
      <c r="N20" s="442" t="str">
        <f>L20</f>
        <v/>
      </c>
      <c r="O20" s="443"/>
      <c r="P20" s="458"/>
      <c r="Q20" s="459"/>
      <c r="R20" s="210"/>
      <c r="S20" s="459"/>
      <c r="T20" s="460"/>
      <c r="U20" s="461"/>
    </row>
    <row r="21" spans="3:21" ht="15" customHeight="1">
      <c r="C21" s="450"/>
      <c r="D21" s="311"/>
      <c r="E21" s="312"/>
      <c r="F21" s="200" t="s">
        <v>209</v>
      </c>
      <c r="G21" s="119"/>
      <c r="H21" s="120" t="s">
        <v>210</v>
      </c>
      <c r="I21" s="121"/>
      <c r="J21" s="201" t="s">
        <v>211</v>
      </c>
      <c r="K21" s="202" t="s">
        <v>212</v>
      </c>
      <c r="L21" s="203" t="s">
        <v>212</v>
      </c>
      <c r="M21" s="204"/>
      <c r="N21" s="440" t="s">
        <v>212</v>
      </c>
      <c r="O21" s="441"/>
      <c r="P21" s="205"/>
      <c r="Q21" s="459"/>
      <c r="R21" s="210"/>
      <c r="S21" s="459"/>
      <c r="T21" s="460"/>
      <c r="U21" s="461"/>
    </row>
    <row r="22" spans="3:21" ht="50.1" customHeight="1">
      <c r="C22" s="450"/>
      <c r="D22" s="313"/>
      <c r="E22" s="314"/>
      <c r="F22" s="209" t="s">
        <v>213</v>
      </c>
      <c r="G22" s="448"/>
      <c r="H22" s="448"/>
      <c r="I22" s="449"/>
      <c r="J22" s="122"/>
      <c r="K22" s="89"/>
      <c r="L22" s="94"/>
      <c r="M22" s="281" t="str">
        <f>IF(J22="","",IF(AND(J22="",K22=""),"",IF(OR(LEFT(D21,1)="①",LEFT(D21,1)="②",LEFT(D21,1)="⑨",LEFT(D21,1)="⑮"),1000000,300000))*J22)</f>
        <v/>
      </c>
      <c r="N22" s="436"/>
      <c r="O22" s="437"/>
      <c r="P22" s="457" t="str">
        <f>IF(D21="","",MIN(M22,SUM(N23:O25)))</f>
        <v/>
      </c>
      <c r="Q22" s="459"/>
      <c r="R22" s="210"/>
      <c r="S22" s="459"/>
      <c r="T22" s="460"/>
      <c r="U22" s="461"/>
    </row>
    <row r="23" spans="3:21" ht="50.1" customHeight="1">
      <c r="C23" s="450"/>
      <c r="D23" s="320" t="s">
        <v>214</v>
      </c>
      <c r="E23" s="68"/>
      <c r="F23" s="211" t="s">
        <v>507</v>
      </c>
      <c r="G23" s="444"/>
      <c r="H23" s="444"/>
      <c r="I23" s="324"/>
      <c r="J23" s="123"/>
      <c r="K23" s="90"/>
      <c r="L23" s="282" t="str">
        <f>IF(E23="","",K23*4/5)</f>
        <v/>
      </c>
      <c r="M23" s="212"/>
      <c r="N23" s="442" t="str">
        <f>IF(E23="","",MIN(M23,L23))</f>
        <v/>
      </c>
      <c r="O23" s="443"/>
      <c r="P23" s="457"/>
      <c r="Q23" s="459"/>
      <c r="R23" s="210"/>
      <c r="S23" s="459"/>
      <c r="T23" s="460"/>
      <c r="U23" s="461"/>
    </row>
    <row r="24" spans="3:21" ht="50.1" customHeight="1">
      <c r="C24" s="450"/>
      <c r="D24" s="451"/>
      <c r="E24" s="68"/>
      <c r="F24" s="211" t="s">
        <v>507</v>
      </c>
      <c r="G24" s="444"/>
      <c r="H24" s="444"/>
      <c r="I24" s="324"/>
      <c r="J24" s="123"/>
      <c r="K24" s="91"/>
      <c r="L24" s="282" t="str">
        <f>IF(E24="","",K24*4/5)</f>
        <v/>
      </c>
      <c r="M24" s="212"/>
      <c r="N24" s="442" t="str">
        <f>IF(E24="","",MIN(M24,L24))</f>
        <v/>
      </c>
      <c r="O24" s="443"/>
      <c r="P24" s="457"/>
      <c r="Q24" s="459"/>
      <c r="R24" s="210"/>
      <c r="S24" s="459"/>
      <c r="T24" s="460"/>
      <c r="U24" s="461"/>
    </row>
    <row r="25" spans="3:21" ht="50.1" customHeight="1">
      <c r="C25" s="450"/>
      <c r="D25" s="438" t="s">
        <v>234</v>
      </c>
      <c r="E25" s="439"/>
      <c r="F25" s="445"/>
      <c r="G25" s="446"/>
      <c r="H25" s="446"/>
      <c r="I25" s="446"/>
      <c r="J25" s="447"/>
      <c r="K25" s="223" t="str">
        <f>IF(D21="","",K22-K23-K24)</f>
        <v/>
      </c>
      <c r="L25" s="282" t="str">
        <f>IF(D21="","",K25*4/5)</f>
        <v/>
      </c>
      <c r="M25" s="213"/>
      <c r="N25" s="442" t="str">
        <f>L25</f>
        <v/>
      </c>
      <c r="O25" s="443"/>
      <c r="P25" s="458"/>
      <c r="Q25" s="459"/>
      <c r="R25" s="210"/>
      <c r="S25" s="459"/>
      <c r="T25" s="460"/>
      <c r="U25" s="461"/>
    </row>
    <row r="26" spans="3:21" ht="15" customHeight="1">
      <c r="C26" s="450"/>
      <c r="D26" s="311"/>
      <c r="E26" s="312"/>
      <c r="F26" s="200" t="s">
        <v>209</v>
      </c>
      <c r="G26" s="119"/>
      <c r="H26" s="120" t="s">
        <v>210</v>
      </c>
      <c r="I26" s="121"/>
      <c r="J26" s="201" t="s">
        <v>211</v>
      </c>
      <c r="K26" s="202" t="s">
        <v>212</v>
      </c>
      <c r="L26" s="203" t="s">
        <v>212</v>
      </c>
      <c r="M26" s="204"/>
      <c r="N26" s="440" t="s">
        <v>212</v>
      </c>
      <c r="O26" s="441"/>
      <c r="P26" s="205"/>
      <c r="Q26" s="459"/>
      <c r="R26" s="210"/>
      <c r="S26" s="459"/>
      <c r="T26" s="460"/>
      <c r="U26" s="461"/>
    </row>
    <row r="27" spans="3:21" ht="50.1" customHeight="1">
      <c r="C27" s="450"/>
      <c r="D27" s="313"/>
      <c r="E27" s="314"/>
      <c r="F27" s="209" t="s">
        <v>213</v>
      </c>
      <c r="G27" s="448"/>
      <c r="H27" s="448"/>
      <c r="I27" s="449"/>
      <c r="J27" s="122"/>
      <c r="K27" s="89"/>
      <c r="L27" s="94"/>
      <c r="M27" s="281" t="str">
        <f>IF(J27="","",IF(AND(J27="",K27=""),"",IF(OR(LEFT(D26,1)="①",LEFT(D26,1)="②",LEFT(D26,1)="⑨",LEFT(D26,1)="⑮"),1000000,300000))*J27)</f>
        <v/>
      </c>
      <c r="N27" s="436"/>
      <c r="O27" s="437"/>
      <c r="P27" s="457" t="str">
        <f>IF(D26="","",MIN(M27,SUM(N28:O30)))</f>
        <v/>
      </c>
      <c r="Q27" s="459"/>
      <c r="R27" s="210"/>
      <c r="S27" s="459"/>
      <c r="T27" s="460"/>
      <c r="U27" s="461"/>
    </row>
    <row r="28" spans="3:21" ht="50.1" customHeight="1">
      <c r="C28" s="450"/>
      <c r="D28" s="320" t="s">
        <v>214</v>
      </c>
      <c r="E28" s="68"/>
      <c r="F28" s="211" t="s">
        <v>507</v>
      </c>
      <c r="G28" s="444"/>
      <c r="H28" s="444"/>
      <c r="I28" s="324"/>
      <c r="J28" s="123"/>
      <c r="K28" s="90"/>
      <c r="L28" s="282" t="str">
        <f>IF(E28="","",K28*4/5)</f>
        <v/>
      </c>
      <c r="M28" s="212"/>
      <c r="N28" s="442" t="str">
        <f>IF(E28="","",MIN(M28,L28))</f>
        <v/>
      </c>
      <c r="O28" s="443"/>
      <c r="P28" s="457"/>
      <c r="Q28" s="459"/>
      <c r="R28" s="210"/>
      <c r="S28" s="459"/>
      <c r="T28" s="460"/>
      <c r="U28" s="461"/>
    </row>
    <row r="29" spans="3:21" ht="50.1" customHeight="1">
      <c r="C29" s="450"/>
      <c r="D29" s="451"/>
      <c r="E29" s="68"/>
      <c r="F29" s="211" t="s">
        <v>507</v>
      </c>
      <c r="G29" s="444"/>
      <c r="H29" s="444"/>
      <c r="I29" s="324"/>
      <c r="J29" s="123"/>
      <c r="K29" s="91"/>
      <c r="L29" s="282" t="str">
        <f>IF(E29="","",K29*4/5)</f>
        <v/>
      </c>
      <c r="M29" s="212"/>
      <c r="N29" s="442" t="str">
        <f>IF(E29="","",MIN(M29,L29))</f>
        <v/>
      </c>
      <c r="O29" s="443"/>
      <c r="P29" s="457"/>
      <c r="Q29" s="459"/>
      <c r="R29" s="210"/>
      <c r="S29" s="459"/>
      <c r="T29" s="460"/>
      <c r="U29" s="461"/>
    </row>
    <row r="30" spans="3:21" ht="50.1" customHeight="1">
      <c r="C30" s="450"/>
      <c r="D30" s="438" t="s">
        <v>234</v>
      </c>
      <c r="E30" s="439"/>
      <c r="F30" s="445"/>
      <c r="G30" s="446"/>
      <c r="H30" s="446"/>
      <c r="I30" s="446"/>
      <c r="J30" s="447"/>
      <c r="K30" s="223" t="str">
        <f>IF(D26="","",K27-K28-K29)</f>
        <v/>
      </c>
      <c r="L30" s="282" t="str">
        <f>IF(D26="","",K30*4/5)</f>
        <v/>
      </c>
      <c r="M30" s="213"/>
      <c r="N30" s="442" t="str">
        <f>L30</f>
        <v/>
      </c>
      <c r="O30" s="443"/>
      <c r="P30" s="458"/>
      <c r="Q30" s="459"/>
      <c r="R30" s="210"/>
      <c r="S30" s="459"/>
      <c r="T30" s="460"/>
      <c r="U30" s="461"/>
    </row>
    <row r="31" spans="3:21" ht="15" customHeight="1">
      <c r="C31" s="450"/>
      <c r="D31" s="311"/>
      <c r="E31" s="312"/>
      <c r="F31" s="200" t="s">
        <v>209</v>
      </c>
      <c r="G31" s="119"/>
      <c r="H31" s="120" t="s">
        <v>210</v>
      </c>
      <c r="I31" s="121"/>
      <c r="J31" s="201" t="s">
        <v>211</v>
      </c>
      <c r="K31" s="202" t="s">
        <v>212</v>
      </c>
      <c r="L31" s="203" t="s">
        <v>212</v>
      </c>
      <c r="M31" s="204"/>
      <c r="N31" s="440" t="s">
        <v>212</v>
      </c>
      <c r="O31" s="441"/>
      <c r="P31" s="205"/>
      <c r="Q31" s="459"/>
      <c r="R31" s="210"/>
      <c r="S31" s="459"/>
      <c r="T31" s="460"/>
      <c r="U31" s="461"/>
    </row>
    <row r="32" spans="3:21" ht="50.1" customHeight="1">
      <c r="C32" s="450"/>
      <c r="D32" s="313"/>
      <c r="E32" s="314"/>
      <c r="F32" s="209" t="s">
        <v>213</v>
      </c>
      <c r="G32" s="448"/>
      <c r="H32" s="448"/>
      <c r="I32" s="449"/>
      <c r="J32" s="122"/>
      <c r="K32" s="89"/>
      <c r="L32" s="94"/>
      <c r="M32" s="281" t="str">
        <f>IF(J32="","",IF(AND(J32="",K32=""),"",IF(OR(LEFT(D31,1)="①",LEFT(D31,1)="②",LEFT(D31,1)="⑨",LEFT(D31,1)="⑮"),1000000,300000))*J32)</f>
        <v/>
      </c>
      <c r="N32" s="436"/>
      <c r="O32" s="437"/>
      <c r="P32" s="457" t="str">
        <f>IF(D31="","",MIN(M32,SUM(N33:O35)))</f>
        <v/>
      </c>
      <c r="Q32" s="459"/>
      <c r="R32" s="210"/>
      <c r="S32" s="459"/>
      <c r="T32" s="460"/>
      <c r="U32" s="461"/>
    </row>
    <row r="33" spans="3:24" ht="50.1" customHeight="1">
      <c r="C33" s="450"/>
      <c r="D33" s="320" t="s">
        <v>214</v>
      </c>
      <c r="E33" s="68"/>
      <c r="F33" s="211" t="s">
        <v>507</v>
      </c>
      <c r="G33" s="444"/>
      <c r="H33" s="444"/>
      <c r="I33" s="324"/>
      <c r="J33" s="123"/>
      <c r="K33" s="90"/>
      <c r="L33" s="282" t="str">
        <f>IF(E33="","",K33*4/5)</f>
        <v/>
      </c>
      <c r="M33" s="212"/>
      <c r="N33" s="442" t="str">
        <f>IF(E33="","",MIN(M33,L33))</f>
        <v/>
      </c>
      <c r="O33" s="443"/>
      <c r="P33" s="457"/>
      <c r="Q33" s="459"/>
      <c r="R33" s="210"/>
      <c r="S33" s="459"/>
      <c r="T33" s="460"/>
      <c r="U33" s="461"/>
    </row>
    <row r="34" spans="3:24" ht="50.1" customHeight="1">
      <c r="C34" s="450"/>
      <c r="D34" s="451"/>
      <c r="E34" s="68"/>
      <c r="F34" s="211" t="s">
        <v>507</v>
      </c>
      <c r="G34" s="444"/>
      <c r="H34" s="444"/>
      <c r="I34" s="324"/>
      <c r="J34" s="123"/>
      <c r="K34" s="91"/>
      <c r="L34" s="282" t="str">
        <f>IF(E34="","",K34*4/5)</f>
        <v/>
      </c>
      <c r="M34" s="212"/>
      <c r="N34" s="442" t="str">
        <f>IF(E34="","",MIN(M34,L34))</f>
        <v/>
      </c>
      <c r="O34" s="443"/>
      <c r="P34" s="457"/>
      <c r="Q34" s="459"/>
      <c r="R34" s="210"/>
      <c r="S34" s="459"/>
      <c r="T34" s="460"/>
      <c r="U34" s="461"/>
    </row>
    <row r="35" spans="3:24" ht="50.1" customHeight="1">
      <c r="C35" s="450"/>
      <c r="D35" s="438" t="s">
        <v>234</v>
      </c>
      <c r="E35" s="439"/>
      <c r="F35" s="464"/>
      <c r="G35" s="465"/>
      <c r="H35" s="465"/>
      <c r="I35" s="465"/>
      <c r="J35" s="466"/>
      <c r="K35" s="223" t="str">
        <f>IF(D31="","",K32-K33-K34)</f>
        <v/>
      </c>
      <c r="L35" s="282" t="str">
        <f>IF(D31="","",K35*4/5)</f>
        <v/>
      </c>
      <c r="M35" s="213"/>
      <c r="N35" s="442" t="str">
        <f>L35</f>
        <v/>
      </c>
      <c r="O35" s="443"/>
      <c r="P35" s="458"/>
      <c r="Q35" s="459"/>
      <c r="R35" s="210"/>
      <c r="S35" s="459"/>
      <c r="T35" s="460"/>
      <c r="U35" s="461"/>
    </row>
    <row r="36" spans="3:24" ht="60" hidden="1" customHeight="1">
      <c r="C36" s="178"/>
      <c r="D36" s="85"/>
      <c r="E36" s="84"/>
      <c r="F36" s="214"/>
      <c r="G36" s="85"/>
      <c r="H36" s="85"/>
      <c r="I36" s="85"/>
      <c r="J36" s="86"/>
      <c r="K36" s="87"/>
      <c r="L36" s="88"/>
      <c r="M36" s="88"/>
      <c r="N36" s="215"/>
      <c r="O36" s="181"/>
      <c r="P36" s="210"/>
      <c r="Q36" s="210"/>
      <c r="R36" s="210"/>
      <c r="S36" s="210"/>
      <c r="T36" s="460"/>
      <c r="U36" s="461"/>
      <c r="X36" s="216"/>
    </row>
    <row r="37" spans="3:24" ht="18.75" customHeight="1">
      <c r="C37" s="287" t="str">
        <f>_xlfn.TEXTJOIN("、", TRUE,
    IF(COUNTIF(D11:D35, "*①*") &gt; 1, "移譲支援（装着）", ""),
    IF(COUNTIF(D11:D35, "*②*") &gt; 1, "移譲支援（非装着）", ""),
    IF(COUNTIF(D11:D35, "*③*") &gt; 1, "移動支援（屋外）", ""),
    IF(COUNTIF(D11:D35, "*④*") &gt; 1, "移動支援（屋内）", ""),
    IF(COUNTIF(D11:D35, "*⑤*") &gt; 1, "移動支援（装着）", ""),
    IF(COUNTIF(D11:D35, "*⑥*") &gt; 1, "排泄支援（排泄予測・検知）", ""),
    IF(COUNTIF(D11:D35, "*⑦*") &gt; 1, "排泄支援（排泄物処理）", ""),
    IF(COUNTIF(D11:D35, "*⑧*") &gt; 1, "排泄支援（動作支援）", ""),
    IF(COUNTIF(D11:D35, "*⑨*") &gt; 1, "入浴支援", ""),
    IF(COUNTIF(D11:D35, "*⑩*") &gt; 1, "見守り・コミュニケーション（見守り（施設））", ""),
    IF(COUNTIF(D11:D35, "*⑪*") &gt; 1, "見守り・コミュニケーション（見守り（在宅））", ""),
    IF(COUNTIF(D11:D35, "*⑫*") &gt; 1, "見守り・コミュニケーション（コミュニケーション）", ""),
    IF(COUNTIF(D11:D35, "*⑬*") &gt; 1, "食事・栄養管理支援", ""),
    IF(COUNTIF(D11:D35, "*⑭*") &gt; 1, "認知症生活支援・認知症ケア支援", ""),
    IF(COUNTIF(D11:D35, "*⑮*") &gt; 1, "その他都道府県が認めたもの", ""),
    IF((COUNTIF(D11:D35,"*①*")&gt;0)+(COUNTIF(D11:D35,"*②*")&gt;0) &gt; 1, "移乗支援", ""),
    IF((COUNTIF(D11:D35,"*③*")&gt;0)+(COUNTIF(D11:D35,"*④*")&gt;0)+(COUNTIF(D11:D35,"*⑤*")&gt;0) &gt; 1, "移動支援", ""),
    IF((COUNTIF(D11:D35,"*⑥*")&gt;0)+(COUNTIF(D11:D35,"*⑦*")&gt;0)+(COUNTIF(D11:D35,"*⑧*")&gt;0) &gt; 1, "排泄支援", ""),
    IF((COUNTIF(D11:D35,"*⑩*")&gt;0)+(COUNTIF(D11:D35,"*⑪*")&gt;0)+(COUNTIF(D11:D35,"*⑫*")&gt;0) &gt; 1, "見守りコミュニケーション", "")
)</f>
        <v/>
      </c>
      <c r="D37" s="288"/>
      <c r="E37" s="289"/>
      <c r="F37" s="329"/>
      <c r="G37" s="330"/>
      <c r="H37" s="330"/>
      <c r="I37" s="330"/>
      <c r="J37" s="330"/>
      <c r="K37" s="330"/>
      <c r="L37" s="330"/>
      <c r="M37" s="330"/>
      <c r="N37" s="330"/>
      <c r="O37" s="330"/>
      <c r="P37" s="330"/>
      <c r="Q37" s="330"/>
      <c r="R37" s="330"/>
      <c r="S37" s="331"/>
      <c r="T37" s="460"/>
      <c r="U37" s="461"/>
      <c r="X37" s="216"/>
    </row>
    <row r="38" spans="3:24" ht="60" customHeight="1">
      <c r="C38" s="296" t="s">
        <v>215</v>
      </c>
      <c r="D38" s="297"/>
      <c r="E38" s="298"/>
      <c r="F38" s="293"/>
      <c r="G38" s="294"/>
      <c r="H38" s="294"/>
      <c r="I38" s="294"/>
      <c r="J38" s="294"/>
      <c r="K38" s="294"/>
      <c r="L38" s="294"/>
      <c r="M38" s="294"/>
      <c r="N38" s="294"/>
      <c r="O38" s="294"/>
      <c r="P38" s="294"/>
      <c r="Q38" s="294"/>
      <c r="R38" s="294"/>
      <c r="S38" s="295"/>
      <c r="T38" s="462"/>
      <c r="U38" s="463"/>
      <c r="X38" s="216"/>
    </row>
    <row r="39" spans="3:24" ht="60" hidden="1" customHeight="1">
      <c r="C39" s="177"/>
      <c r="D39" s="217"/>
      <c r="E39" s="84"/>
      <c r="F39" s="85"/>
      <c r="G39" s="85"/>
      <c r="H39" s="85"/>
      <c r="I39" s="85"/>
      <c r="J39" s="85"/>
      <c r="K39" s="85"/>
      <c r="L39" s="85"/>
      <c r="M39" s="85"/>
      <c r="N39" s="85"/>
      <c r="O39" s="85"/>
      <c r="P39" s="85"/>
      <c r="Q39" s="85"/>
      <c r="R39" s="85"/>
      <c r="S39" s="85"/>
      <c r="T39" s="218"/>
      <c r="U39" s="219"/>
      <c r="X39" s="216"/>
    </row>
    <row r="40" spans="3:24" ht="60" hidden="1" customHeight="1">
      <c r="C40" s="177"/>
      <c r="D40" s="217"/>
      <c r="E40" s="84"/>
      <c r="F40" s="85"/>
      <c r="G40" s="85"/>
      <c r="H40" s="85"/>
      <c r="I40" s="85"/>
      <c r="J40" s="85"/>
      <c r="K40" s="85"/>
      <c r="L40" s="85"/>
      <c r="M40" s="85"/>
      <c r="N40" s="85"/>
      <c r="O40" s="85"/>
      <c r="P40" s="85"/>
      <c r="Q40" s="85"/>
      <c r="R40" s="85"/>
      <c r="S40" s="85"/>
      <c r="T40" s="218"/>
      <c r="U40" s="219"/>
      <c r="X40" s="216"/>
    </row>
    <row r="41" spans="3:24" ht="18" customHeight="1">
      <c r="C41" s="220"/>
      <c r="D41" s="221"/>
      <c r="E41" s="222"/>
      <c r="F41" s="424"/>
      <c r="G41" s="425"/>
      <c r="H41" s="425"/>
      <c r="I41" s="425"/>
      <c r="J41" s="425"/>
      <c r="K41" s="425"/>
      <c r="L41" s="425"/>
      <c r="M41" s="425"/>
      <c r="N41" s="425"/>
      <c r="O41" s="425"/>
      <c r="P41" s="425"/>
      <c r="Q41" s="425"/>
      <c r="R41" s="425"/>
      <c r="S41" s="426"/>
      <c r="T41" s="307" t="s">
        <v>212</v>
      </c>
      <c r="U41" s="308"/>
      <c r="W41" s="216"/>
    </row>
    <row r="42" spans="3:24" ht="36.75" customHeight="1">
      <c r="C42" s="293" t="s">
        <v>216</v>
      </c>
      <c r="D42" s="294"/>
      <c r="E42" s="295"/>
      <c r="F42" s="427"/>
      <c r="G42" s="428"/>
      <c r="H42" s="428"/>
      <c r="I42" s="428"/>
      <c r="J42" s="428"/>
      <c r="K42" s="428"/>
      <c r="L42" s="428"/>
      <c r="M42" s="428"/>
      <c r="N42" s="428"/>
      <c r="O42" s="428"/>
      <c r="P42" s="428"/>
      <c r="Q42" s="428"/>
      <c r="R42" s="428"/>
      <c r="S42" s="429"/>
      <c r="T42" s="309" t="str">
        <f>T12</f>
        <v/>
      </c>
      <c r="U42" s="310"/>
    </row>
    <row r="43" spans="3:24" ht="24.75" customHeight="1">
      <c r="C43" s="423"/>
      <c r="D43" s="423"/>
      <c r="E43" s="423"/>
      <c r="F43" s="423"/>
      <c r="G43" s="423"/>
      <c r="H43" s="423"/>
      <c r="I43" s="423"/>
      <c r="J43" s="423"/>
      <c r="K43" s="423"/>
      <c r="L43" s="423"/>
      <c r="M43" s="423"/>
      <c r="N43" s="423"/>
      <c r="O43" s="423"/>
      <c r="P43" s="423"/>
      <c r="Q43" s="423"/>
      <c r="R43" s="423"/>
      <c r="S43" s="423"/>
      <c r="T43" s="423"/>
      <c r="U43" s="423"/>
    </row>
    <row r="45" spans="3:24">
      <c r="C45" s="185" t="s">
        <v>217</v>
      </c>
    </row>
  </sheetData>
  <sheetProtection algorithmName="SHA-512" hashValue="9t/QO4qQTqX6bvWl087kmTCEVPVUFqS57hGPGB48cADzCF4tngZ3+NlhMLwhJ8JYaN1TGt8uvyaPbNnSI44d6Q==" saltValue="raakWLbufyLBm5bthkoAUA==" spinCount="100000" sheet="1" objects="1" scenarios="1"/>
  <mergeCells count="90">
    <mergeCell ref="G33:I33"/>
    <mergeCell ref="N33:O33"/>
    <mergeCell ref="G34:I34"/>
    <mergeCell ref="N34:O34"/>
    <mergeCell ref="P22:P25"/>
    <mergeCell ref="P27:P30"/>
    <mergeCell ref="P32:P35"/>
    <mergeCell ref="F35:J35"/>
    <mergeCell ref="N35:O35"/>
    <mergeCell ref="N31:O31"/>
    <mergeCell ref="G32:I32"/>
    <mergeCell ref="G28:I28"/>
    <mergeCell ref="N28:O28"/>
    <mergeCell ref="N24:O24"/>
    <mergeCell ref="F25:J25"/>
    <mergeCell ref="N25:O25"/>
    <mergeCell ref="S1:U1"/>
    <mergeCell ref="S2:U2"/>
    <mergeCell ref="S3:U3"/>
    <mergeCell ref="N32:O32"/>
    <mergeCell ref="C4:U4"/>
    <mergeCell ref="D30:E30"/>
    <mergeCell ref="P12:P15"/>
    <mergeCell ref="P17:P20"/>
    <mergeCell ref="Q12:Q35"/>
    <mergeCell ref="T12:U38"/>
    <mergeCell ref="S12:S35"/>
    <mergeCell ref="F30:J30"/>
    <mergeCell ref="N30:O30"/>
    <mergeCell ref="G23:I23"/>
    <mergeCell ref="N23:O23"/>
    <mergeCell ref="G24:I24"/>
    <mergeCell ref="G29:I29"/>
    <mergeCell ref="N29:O29"/>
    <mergeCell ref="D26:E27"/>
    <mergeCell ref="N26:O26"/>
    <mergeCell ref="G27:I27"/>
    <mergeCell ref="N27:O27"/>
    <mergeCell ref="C11:C35"/>
    <mergeCell ref="D11:E12"/>
    <mergeCell ref="D13:D14"/>
    <mergeCell ref="D25:E25"/>
    <mergeCell ref="D28:D29"/>
    <mergeCell ref="D31:E32"/>
    <mergeCell ref="D35:E35"/>
    <mergeCell ref="D23:D24"/>
    <mergeCell ref="D33:D34"/>
    <mergeCell ref="D18:D19"/>
    <mergeCell ref="D20:E20"/>
    <mergeCell ref="N20:O20"/>
    <mergeCell ref="D21:E22"/>
    <mergeCell ref="N21:O21"/>
    <mergeCell ref="G22:I22"/>
    <mergeCell ref="G18:I18"/>
    <mergeCell ref="N18:O18"/>
    <mergeCell ref="G19:I19"/>
    <mergeCell ref="N19:O19"/>
    <mergeCell ref="F20:J20"/>
    <mergeCell ref="N22:O22"/>
    <mergeCell ref="N12:O12"/>
    <mergeCell ref="D15:E15"/>
    <mergeCell ref="D16:E17"/>
    <mergeCell ref="N11:O11"/>
    <mergeCell ref="N13:O13"/>
    <mergeCell ref="N14:O14"/>
    <mergeCell ref="G13:I13"/>
    <mergeCell ref="F15:J15"/>
    <mergeCell ref="N15:O15"/>
    <mergeCell ref="N16:O16"/>
    <mergeCell ref="G17:I17"/>
    <mergeCell ref="N17:O17"/>
    <mergeCell ref="G12:I12"/>
    <mergeCell ref="G14:I14"/>
    <mergeCell ref="N9:O9"/>
    <mergeCell ref="T9:U9"/>
    <mergeCell ref="N10:O10"/>
    <mergeCell ref="C7:E10"/>
    <mergeCell ref="N7:O7"/>
    <mergeCell ref="N8:O8"/>
    <mergeCell ref="F7:I10"/>
    <mergeCell ref="T10:U10"/>
    <mergeCell ref="T8:U8"/>
    <mergeCell ref="C37:E37"/>
    <mergeCell ref="C38:E38"/>
    <mergeCell ref="C43:U43"/>
    <mergeCell ref="T41:U41"/>
    <mergeCell ref="C42:E42"/>
    <mergeCell ref="T42:U42"/>
    <mergeCell ref="F37:S38"/>
    <mergeCell ref="F41:S42"/>
  </mergeCells>
  <phoneticPr fontId="1"/>
  <conditionalFormatting sqref="D11 E36">
    <cfRule type="expression" dxfId="323" priority="373">
      <formula>ISBLANK($D$11)</formula>
    </cfRule>
  </conditionalFormatting>
  <conditionalFormatting sqref="F37">
    <cfRule type="expression" dxfId="322" priority="295">
      <formula>$C$37&lt;&gt;""</formula>
    </cfRule>
  </conditionalFormatting>
  <conditionalFormatting sqref="G11">
    <cfRule type="expression" priority="369">
      <formula>ISBLANK(D11)</formula>
    </cfRule>
    <cfRule type="expression" dxfId="321" priority="367">
      <formula>AND(D11&lt;&gt;"", G11&lt;&gt;"", LEN(G11)&lt;&gt;5)</formula>
    </cfRule>
    <cfRule type="expression" dxfId="320" priority="368">
      <formula>AND(D11&lt;&gt;"", ISBLANK(G11))</formula>
    </cfRule>
  </conditionalFormatting>
  <conditionalFormatting sqref="G16">
    <cfRule type="expression" priority="70">
      <formula>ISBLANK(D16)</formula>
    </cfRule>
    <cfRule type="expression" dxfId="319" priority="69">
      <formula>AND(D16&lt;&gt;"", ISBLANK(G16))</formula>
    </cfRule>
    <cfRule type="expression" dxfId="318" priority="68">
      <formula>AND(D16&lt;&gt;"", G16&lt;&gt;"", LEN(G16)&lt;&gt;5)</formula>
    </cfRule>
  </conditionalFormatting>
  <conditionalFormatting sqref="G21">
    <cfRule type="expression" priority="52">
      <formula>ISBLANK(D21)</formula>
    </cfRule>
    <cfRule type="expression" dxfId="317" priority="51">
      <formula>AND(D21&lt;&gt;"", ISBLANK(G21))</formula>
    </cfRule>
    <cfRule type="expression" dxfId="316" priority="50">
      <formula>AND(D21&lt;&gt;"", G21&lt;&gt;"", LEN(G21)&lt;&gt;5)</formula>
    </cfRule>
  </conditionalFormatting>
  <conditionalFormatting sqref="G26">
    <cfRule type="expression" dxfId="315" priority="32">
      <formula>AND(D26&lt;&gt;"", G26&lt;&gt;"", LEN(G26)&lt;&gt;5)</formula>
    </cfRule>
    <cfRule type="expression" dxfId="314" priority="33">
      <formula>AND(D26&lt;&gt;"", ISBLANK(G26))</formula>
    </cfRule>
    <cfRule type="expression" priority="34">
      <formula>ISBLANK(D26)</formula>
    </cfRule>
  </conditionalFormatting>
  <conditionalFormatting sqref="G31">
    <cfRule type="expression" dxfId="313" priority="15">
      <formula>AND(D31&lt;&gt;"", ISBLANK(G31))</formula>
    </cfRule>
    <cfRule type="expression" dxfId="312" priority="14">
      <formula>AND(D31&lt;&gt;"", G31&lt;&gt;"", LEN(G31)&lt;&gt;5)</formula>
    </cfRule>
    <cfRule type="expression" priority="16">
      <formula>ISBLANK(D31)</formula>
    </cfRule>
  </conditionalFormatting>
  <conditionalFormatting sqref="G36 I36">
    <cfRule type="expression" dxfId="311" priority="397">
      <formula>AND(#REF!&lt;&gt;"",G36="")</formula>
    </cfRule>
  </conditionalFormatting>
  <conditionalFormatting sqref="G12:I12">
    <cfRule type="expression" dxfId="310" priority="387">
      <formula>AND(D11&lt;&gt;"",G12="")</formula>
    </cfRule>
  </conditionalFormatting>
  <conditionalFormatting sqref="G13:I14">
    <cfRule type="expression" dxfId="309" priority="152">
      <formula>AND(E13&lt;&gt;"",G13="")</formula>
    </cfRule>
  </conditionalFormatting>
  <conditionalFormatting sqref="G17:I17">
    <cfRule type="expression" dxfId="308" priority="76">
      <formula>AND(D16&lt;&gt;"",G17="")</formula>
    </cfRule>
  </conditionalFormatting>
  <conditionalFormatting sqref="G18:I19">
    <cfRule type="expression" dxfId="307" priority="62">
      <formula>AND(E18&lt;&gt;"",G18="")</formula>
    </cfRule>
  </conditionalFormatting>
  <conditionalFormatting sqref="G22:I22">
    <cfRule type="expression" dxfId="306" priority="58">
      <formula>AND(D21&lt;&gt;"",G22="")</formula>
    </cfRule>
  </conditionalFormatting>
  <conditionalFormatting sqref="G23:I24">
    <cfRule type="expression" dxfId="305" priority="44">
      <formula>AND(E23&lt;&gt;"",G23="")</formula>
    </cfRule>
  </conditionalFormatting>
  <conditionalFormatting sqref="G27:I27">
    <cfRule type="expression" dxfId="304" priority="40">
      <formula>AND(D26&lt;&gt;"",G27="")</formula>
    </cfRule>
  </conditionalFormatting>
  <conditionalFormatting sqref="G28:I29">
    <cfRule type="expression" dxfId="303" priority="26">
      <formula>AND(E28&lt;&gt;"",G28="")</formula>
    </cfRule>
  </conditionalFormatting>
  <conditionalFormatting sqref="G32:I32">
    <cfRule type="expression" dxfId="302" priority="22">
      <formula>AND(D31&lt;&gt;"",G32="")</formula>
    </cfRule>
  </conditionalFormatting>
  <conditionalFormatting sqref="G33:I34">
    <cfRule type="expression" dxfId="301" priority="8">
      <formula>AND(E33&lt;&gt;"",G33="")</formula>
    </cfRule>
  </conditionalFormatting>
  <conditionalFormatting sqref="I11">
    <cfRule type="expression" dxfId="300" priority="371">
      <formula>AND(D11&lt;&gt;"", ISBLANK(I11))</formula>
    </cfRule>
    <cfRule type="expression" priority="372">
      <formula>ISBLANK(D11)</formula>
    </cfRule>
    <cfRule type="expression" dxfId="299" priority="370">
      <formula>AND(D11&lt;&gt;"", G11&lt;&gt;"", LEN(G11)&lt;&gt;5)</formula>
    </cfRule>
  </conditionalFormatting>
  <conditionalFormatting sqref="I16">
    <cfRule type="expression" dxfId="298" priority="71">
      <formula>AND(D16&lt;&gt;"", G16&lt;&gt;"", LEN(G16)&lt;&gt;5)</formula>
    </cfRule>
    <cfRule type="expression" dxfId="297" priority="72">
      <formula>AND(D16&lt;&gt;"", ISBLANK(I16))</formula>
    </cfRule>
    <cfRule type="expression" priority="73">
      <formula>ISBLANK(D16)</formula>
    </cfRule>
  </conditionalFormatting>
  <conditionalFormatting sqref="I21">
    <cfRule type="expression" dxfId="296" priority="54">
      <formula>AND(D21&lt;&gt;"", ISBLANK(I21))</formula>
    </cfRule>
    <cfRule type="expression" dxfId="295" priority="53">
      <formula>AND(D21&lt;&gt;"", G21&lt;&gt;"", LEN(G21)&lt;&gt;5)</formula>
    </cfRule>
    <cfRule type="expression" priority="55">
      <formula>ISBLANK(D21)</formula>
    </cfRule>
  </conditionalFormatting>
  <conditionalFormatting sqref="I26">
    <cfRule type="expression" dxfId="294" priority="36">
      <formula>AND(D26&lt;&gt;"", ISBLANK(I26))</formula>
    </cfRule>
    <cfRule type="expression" priority="37">
      <formula>ISBLANK(D26)</formula>
    </cfRule>
    <cfRule type="expression" dxfId="293" priority="35">
      <formula>AND(D26&lt;&gt;"", G26&lt;&gt;"", LEN(G26)&lt;&gt;5)</formula>
    </cfRule>
  </conditionalFormatting>
  <conditionalFormatting sqref="I31">
    <cfRule type="expression" priority="19">
      <formula>ISBLANK(D31)</formula>
    </cfRule>
    <cfRule type="expression" dxfId="292" priority="18">
      <formula>AND(D31&lt;&gt;"", ISBLANK(I31))</formula>
    </cfRule>
    <cfRule type="expression" dxfId="291" priority="17">
      <formula>AND(D31&lt;&gt;"", G31&lt;&gt;"", LEN(G31)&lt;&gt;5)</formula>
    </cfRule>
  </conditionalFormatting>
  <conditionalFormatting sqref="J12">
    <cfRule type="expression" dxfId="290" priority="315">
      <formula>AND(D11&lt;&gt;"", ISBLANK(J12))</formula>
    </cfRule>
    <cfRule type="expression" priority="316">
      <formula>ISBLANK(D11)</formula>
    </cfRule>
  </conditionalFormatting>
  <conditionalFormatting sqref="J13:J14">
    <cfRule type="expression" dxfId="289" priority="151">
      <formula>AND(E13&lt;&gt;"",J13="")</formula>
    </cfRule>
  </conditionalFormatting>
  <conditionalFormatting sqref="J17">
    <cfRule type="expression" dxfId="288" priority="66">
      <formula>AND(D16&lt;&gt;"", ISBLANK(J17))</formula>
    </cfRule>
    <cfRule type="expression" priority="67">
      <formula>ISBLANK(D16)</formula>
    </cfRule>
  </conditionalFormatting>
  <conditionalFormatting sqref="J18:J19">
    <cfRule type="expression" dxfId="287" priority="61">
      <formula>AND(E18&lt;&gt;"",J18="")</formula>
    </cfRule>
  </conditionalFormatting>
  <conditionalFormatting sqref="J22">
    <cfRule type="expression" dxfId="286" priority="48">
      <formula>AND(D21&lt;&gt;"", ISBLANK(J22))</formula>
    </cfRule>
    <cfRule type="expression" priority="49">
      <formula>ISBLANK(D21)</formula>
    </cfRule>
  </conditionalFormatting>
  <conditionalFormatting sqref="J23:J24">
    <cfRule type="expression" dxfId="285" priority="43">
      <formula>AND(E23&lt;&gt;"",J23="")</formula>
    </cfRule>
  </conditionalFormatting>
  <conditionalFormatting sqref="J27">
    <cfRule type="expression" priority="31">
      <formula>ISBLANK(D26)</formula>
    </cfRule>
    <cfRule type="expression" dxfId="284" priority="30">
      <formula>AND(D26&lt;&gt;"", ISBLANK(J27))</formula>
    </cfRule>
  </conditionalFormatting>
  <conditionalFormatting sqref="J28:J29">
    <cfRule type="expression" dxfId="283" priority="25">
      <formula>AND(E28&lt;&gt;"",J28="")</formula>
    </cfRule>
  </conditionalFormatting>
  <conditionalFormatting sqref="J32">
    <cfRule type="expression" priority="13">
      <formula>ISBLANK(D31)</formula>
    </cfRule>
    <cfRule type="expression" dxfId="282" priority="12">
      <formula>AND(D31&lt;&gt;"", ISBLANK(J32))</formula>
    </cfRule>
  </conditionalFormatting>
  <conditionalFormatting sqref="J33:J34">
    <cfRule type="expression" dxfId="281" priority="7">
      <formula>AND(E33&lt;&gt;"",J33="")</formula>
    </cfRule>
  </conditionalFormatting>
  <conditionalFormatting sqref="J36:K36">
    <cfRule type="expression" dxfId="280" priority="390">
      <formula>AND(#REF!&lt;&gt;"", ISBLANK(J36))</formula>
    </cfRule>
    <cfRule type="expression" priority="391">
      <formula>ISBLANK(#REF!)</formula>
    </cfRule>
  </conditionalFormatting>
  <conditionalFormatting sqref="K12">
    <cfRule type="expression" dxfId="279" priority="149">
      <formula>$K$12&lt;SUM($K$13:$K$14)</formula>
    </cfRule>
    <cfRule type="expression" dxfId="278" priority="377">
      <formula>AND(D11&lt;&gt;"", ISBLANK(K12))</formula>
    </cfRule>
    <cfRule type="expression" priority="378">
      <formula>ISBLANK(D11)</formula>
    </cfRule>
  </conditionalFormatting>
  <conditionalFormatting sqref="K13:K14">
    <cfRule type="expression" dxfId="277" priority="150">
      <formula>AND(E13&lt;&gt;"",K13="")</formula>
    </cfRule>
  </conditionalFormatting>
  <conditionalFormatting sqref="K17">
    <cfRule type="expression" dxfId="276" priority="74">
      <formula>AND(D16&lt;&gt;"", ISBLANK(K17))</formula>
    </cfRule>
    <cfRule type="expression" priority="75">
      <formula>ISBLANK(D16)</formula>
    </cfRule>
    <cfRule type="expression" dxfId="275" priority="59">
      <formula>$K$12&lt;SUM($K$13:$K$14)</formula>
    </cfRule>
  </conditionalFormatting>
  <conditionalFormatting sqref="K18:K19">
    <cfRule type="expression" dxfId="274" priority="60">
      <formula>AND(E18&lt;&gt;"",K18="")</formula>
    </cfRule>
  </conditionalFormatting>
  <conditionalFormatting sqref="K22">
    <cfRule type="expression" dxfId="273" priority="41">
      <formula>$K$12&lt;SUM($K$13:$K$14)</formula>
    </cfRule>
    <cfRule type="expression" dxfId="272" priority="56">
      <formula>AND(D21&lt;&gt;"", ISBLANK(K22))</formula>
    </cfRule>
    <cfRule type="expression" priority="57">
      <formula>ISBLANK(D21)</formula>
    </cfRule>
  </conditionalFormatting>
  <conditionalFormatting sqref="K23:K24">
    <cfRule type="expression" dxfId="271" priority="42">
      <formula>AND(E23&lt;&gt;"",K23="")</formula>
    </cfRule>
  </conditionalFormatting>
  <conditionalFormatting sqref="K27">
    <cfRule type="expression" priority="39">
      <formula>ISBLANK(D26)</formula>
    </cfRule>
    <cfRule type="expression" dxfId="270" priority="38">
      <formula>AND(D26&lt;&gt;"", ISBLANK(K27))</formula>
    </cfRule>
    <cfRule type="expression" dxfId="269" priority="23">
      <formula>$K$12&lt;SUM($K$13:$K$14)</formula>
    </cfRule>
  </conditionalFormatting>
  <conditionalFormatting sqref="K28:K29">
    <cfRule type="expression" dxfId="268" priority="24">
      <formula>AND(E28&lt;&gt;"",K28="")</formula>
    </cfRule>
  </conditionalFormatting>
  <conditionalFormatting sqref="K32">
    <cfRule type="expression" dxfId="267" priority="20">
      <formula>AND(D31&lt;&gt;"", ISBLANK(K32))</formula>
    </cfRule>
    <cfRule type="expression" dxfId="266" priority="5">
      <formula>$K$12&lt;SUM($K$13:$K$14)</formula>
    </cfRule>
    <cfRule type="expression" priority="21">
      <formula>ISBLANK(D31)</formula>
    </cfRule>
  </conditionalFormatting>
  <conditionalFormatting sqref="K33:K34">
    <cfRule type="expression" dxfId="265" priority="6">
      <formula>AND(E33&lt;&gt;"",K33="")</formula>
    </cfRule>
  </conditionalFormatting>
  <conditionalFormatting sqref="P3:R3">
    <cfRule type="expression" dxfId="264" priority="518">
      <formula>AND($Q$3&lt;&gt;"",LEN($Q$3)&lt;&gt;10)</formula>
    </cfRule>
  </conditionalFormatting>
  <conditionalFormatting sqref="P1:S1">
    <cfRule type="containsBlanks" dxfId="263" priority="1">
      <formula>LEN(TRIM(P1))=0</formula>
    </cfRule>
  </conditionalFormatting>
  <conditionalFormatting sqref="P2:S2">
    <cfRule type="expression" dxfId="262" priority="314">
      <formula>P2=""</formula>
    </cfRule>
  </conditionalFormatting>
  <conditionalFormatting sqref="P3:S3">
    <cfRule type="containsBlanks" dxfId="261" priority="2">
      <formula>LEN(TRIM(P3))=0</formula>
    </cfRule>
  </conditionalFormatting>
  <conditionalFormatting sqref="S3">
    <cfRule type="expression" dxfId="260" priority="3">
      <formula>AND($S$3&lt;&gt;"",LEN($S$3)&lt;&gt;10)</formula>
    </cfRule>
  </conditionalFormatting>
  <dataValidations count="5">
    <dataValidation imeMode="disabled" allowBlank="1" showInputMessage="1" showErrorMessage="1" sqref="K12 K14:K15 K27 K22 K17 K29:K30 K24:K25 K19:K20 K34:K36 K32" xr:uid="{40CFB419-BABC-4679-BF04-033125AB9632}"/>
    <dataValidation type="list" allowBlank="1" showInputMessage="1" showErrorMessage="1" sqref="E36" xr:uid="{73830003-9D4E-495A-8730-2FD549839DE2}">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食事・栄養管理支援,⑭認知症生活支援・認知症ケア支援,⑮その他都道府県が認めたもの"</formula1>
    </dataValidation>
    <dataValidation type="list" allowBlank="1" showInputMessage="1" showErrorMessage="1" sqref="E13:E14 E18:E19 E23:E24 E28:E29 E33:E34" xr:uid="{46B2B051-668F-4722-9A8A-93CB05818700}">
      <formula1>"パソコン,タブレット"</formula1>
    </dataValidation>
    <dataValidation type="list" allowBlank="1" showInputMessage="1" showErrorMessage="1" sqref="P2" xr:uid="{81E5CA81-3AE2-4C1A-9294-A100EE85602C}">
      <formula1>#REF!</formula1>
    </dataValidation>
    <dataValidation type="list" allowBlank="1" showInputMessage="1" showErrorMessage="1" sqref="D11:E12 D16:E17 D21:E22 D26:E27 D31:E32" xr:uid="{467E8BD6-1DB7-49C9-914E-62767545E1E8}">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介護業務支援,⑭機能訓練支援,⑮食事・栄養管理支援,⑯認知症生活支援・認知症ケア支援,⑰その他都道府県が認めたもの"</formula1>
    </dataValidation>
  </dataValidations>
  <pageMargins left="0.70866141732283472" right="0.70866141732283472" top="0.74803149606299213" bottom="0.74803149606299213" header="0.31496062992125984" footer="0.31496062992125984"/>
  <pageSetup paperSize="8" scale="55" orientation="portrait" r:id="rId1"/>
  <ignoredErrors>
    <ignoredError sqref="K35"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4A86AC-C85B-4708-944A-A97CCCCACB6A}">
          <x14:formula1>
            <xm:f>ここは触らない!$C$2:$C$41</xm:f>
          </x14:formula1>
          <xm:sqref>Q2:R2</xm:sqref>
        </x14:dataValidation>
        <x14:dataValidation type="list" allowBlank="1" showInputMessage="1" showErrorMessage="1" xr:uid="{9D7E400F-5BE5-49FB-BC22-D6CB00D84363}">
          <x14:formula1>
            <xm:f>ここは触らない!$C$2:$C$67</xm:f>
          </x14:formula1>
          <xm:sqref>S2:U2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98814-98D8-49BF-9BD4-4A96B56792FF}">
  <sheetPr codeName="Sheet17">
    <tabColor theme="8"/>
    <pageSetUpPr fitToPage="1"/>
  </sheetPr>
  <dimension ref="C1:X65"/>
  <sheetViews>
    <sheetView view="pageBreakPreview" zoomScale="80" zoomScaleNormal="80" zoomScaleSheetLayoutView="80" workbookViewId="0">
      <selection activeCell="S11" sqref="S11:S20"/>
    </sheetView>
  </sheetViews>
  <sheetFormatPr defaultColWidth="8.75" defaultRowHeight="14.25"/>
  <cols>
    <col min="1" max="1" width="2.75" style="185" customWidth="1"/>
    <col min="2" max="2" width="3.375" style="185" customWidth="1"/>
    <col min="3" max="4" width="15.875" style="185" customWidth="1"/>
    <col min="5" max="5" width="27.25" style="185" customWidth="1"/>
    <col min="6" max="6" width="8.625" style="185" customWidth="1"/>
    <col min="7" max="7" width="6.625" style="185" customWidth="1"/>
    <col min="8" max="8" width="3.125" style="185" customWidth="1"/>
    <col min="9" max="9" width="6.625" style="185" customWidth="1"/>
    <col min="10" max="10" width="17.375" style="185" customWidth="1"/>
    <col min="11" max="12" width="8.625" style="185" customWidth="1"/>
    <col min="13" max="13" width="17.125" style="185" customWidth="1"/>
    <col min="14" max="14" width="12.875" style="185" customWidth="1"/>
    <col min="15" max="15" width="17.75" style="185" customWidth="1"/>
    <col min="16" max="17" width="17.125" style="185" customWidth="1"/>
    <col min="18" max="18" width="13.375" style="185" hidden="1" customWidth="1"/>
    <col min="19" max="19" width="16.625" style="185" customWidth="1"/>
    <col min="20" max="21" width="13.375" style="185" customWidth="1"/>
    <col min="22" max="22" width="4.75" style="185" customWidth="1"/>
    <col min="23" max="23" width="8.75" style="185"/>
    <col min="24" max="25" width="8.75" style="185" customWidth="1"/>
    <col min="26" max="16384" width="8.75" style="185"/>
  </cols>
  <sheetData>
    <row r="1" spans="3:24" ht="26.25" customHeight="1">
      <c r="C1" s="224" t="s">
        <v>218</v>
      </c>
      <c r="D1" s="224"/>
      <c r="E1" s="225"/>
      <c r="F1" s="501" t="s">
        <v>219</v>
      </c>
      <c r="G1" s="501"/>
      <c r="H1" s="501"/>
      <c r="I1" s="501"/>
      <c r="J1" s="501"/>
      <c r="P1" s="339" t="s">
        <v>476</v>
      </c>
      <c r="Q1" s="339"/>
      <c r="R1" s="226"/>
      <c r="S1" s="339"/>
      <c r="T1" s="339"/>
      <c r="U1" s="339"/>
    </row>
    <row r="2" spans="3:24" ht="26.25" customHeight="1">
      <c r="E2" s="186"/>
      <c r="F2" s="186"/>
      <c r="G2" s="186"/>
      <c r="H2" s="186"/>
      <c r="I2" s="186"/>
      <c r="P2" s="339" t="s">
        <v>84</v>
      </c>
      <c r="Q2" s="339"/>
      <c r="R2" s="226"/>
      <c r="S2" s="452"/>
      <c r="T2" s="453"/>
      <c r="U2" s="454"/>
    </row>
    <row r="3" spans="3:24" ht="26.25" customHeight="1">
      <c r="E3" s="186"/>
      <c r="F3" s="186"/>
      <c r="G3" s="186"/>
      <c r="H3" s="186"/>
      <c r="I3" s="186"/>
      <c r="P3" s="339" t="s">
        <v>75</v>
      </c>
      <c r="Q3" s="339"/>
      <c r="R3" s="227"/>
      <c r="S3" s="455"/>
      <c r="T3" s="455"/>
      <c r="U3" s="455"/>
    </row>
    <row r="4" spans="3:24" ht="27" customHeight="1">
      <c r="C4" s="500" t="s">
        <v>190</v>
      </c>
      <c r="D4" s="500"/>
      <c r="E4" s="500"/>
      <c r="F4" s="500"/>
      <c r="G4" s="500"/>
      <c r="H4" s="500"/>
      <c r="I4" s="500"/>
      <c r="J4" s="500"/>
      <c r="K4" s="500"/>
      <c r="L4" s="500"/>
      <c r="M4" s="500"/>
      <c r="N4" s="500"/>
      <c r="O4" s="500"/>
      <c r="P4" s="500"/>
      <c r="Q4" s="500"/>
      <c r="R4" s="500"/>
      <c r="S4" s="500"/>
      <c r="T4" s="500"/>
      <c r="U4" s="500"/>
    </row>
    <row r="5" spans="3:24" ht="9" customHeight="1"/>
    <row r="6" spans="3:24" ht="18" customHeight="1">
      <c r="C6" s="185" t="s">
        <v>191</v>
      </c>
    </row>
    <row r="7" spans="3:24" ht="18.75" customHeight="1">
      <c r="C7" s="340" t="s">
        <v>192</v>
      </c>
      <c r="D7" s="341"/>
      <c r="E7" s="342"/>
      <c r="F7" s="290" t="s">
        <v>486</v>
      </c>
      <c r="G7" s="291"/>
      <c r="H7" s="291"/>
      <c r="I7" s="292"/>
      <c r="J7" s="187"/>
      <c r="K7" s="434"/>
      <c r="L7" s="435"/>
      <c r="M7" s="228"/>
      <c r="N7" s="228"/>
      <c r="O7" s="228"/>
      <c r="P7" s="502" t="s">
        <v>221</v>
      </c>
      <c r="Q7" s="498" t="s">
        <v>222</v>
      </c>
      <c r="S7" s="229"/>
      <c r="T7" s="190"/>
      <c r="U7" s="191"/>
    </row>
    <row r="8" spans="3:24" ht="18" customHeight="1">
      <c r="C8" s="343"/>
      <c r="D8" s="344"/>
      <c r="E8" s="345"/>
      <c r="F8" s="329"/>
      <c r="G8" s="330"/>
      <c r="H8" s="330"/>
      <c r="I8" s="331"/>
      <c r="J8" s="193" t="s">
        <v>223</v>
      </c>
      <c r="K8" s="430" t="s">
        <v>195</v>
      </c>
      <c r="L8" s="431"/>
      <c r="M8" s="230"/>
      <c r="N8" s="231" t="s">
        <v>196</v>
      </c>
      <c r="O8" s="194" t="s">
        <v>224</v>
      </c>
      <c r="P8" s="503"/>
      <c r="Q8" s="499"/>
      <c r="S8" s="194" t="s">
        <v>225</v>
      </c>
      <c r="T8" s="430" t="s">
        <v>198</v>
      </c>
      <c r="U8" s="431"/>
    </row>
    <row r="9" spans="3:24" ht="18" customHeight="1">
      <c r="C9" s="343"/>
      <c r="D9" s="344"/>
      <c r="E9" s="345"/>
      <c r="F9" s="329"/>
      <c r="G9" s="330"/>
      <c r="H9" s="330"/>
      <c r="I9" s="331"/>
      <c r="J9" s="193"/>
      <c r="K9" s="430" t="s">
        <v>508</v>
      </c>
      <c r="L9" s="431"/>
      <c r="M9" s="230"/>
      <c r="N9" s="231"/>
      <c r="O9" s="194"/>
      <c r="P9" s="503"/>
      <c r="Q9" s="499"/>
      <c r="S9" s="231"/>
      <c r="T9" s="351" t="s">
        <v>226</v>
      </c>
      <c r="U9" s="352"/>
    </row>
    <row r="10" spans="3:24">
      <c r="C10" s="346"/>
      <c r="D10" s="347"/>
      <c r="E10" s="348"/>
      <c r="F10" s="293"/>
      <c r="G10" s="294"/>
      <c r="H10" s="294"/>
      <c r="I10" s="295"/>
      <c r="J10" s="197" t="s">
        <v>201</v>
      </c>
      <c r="K10" s="432" t="s">
        <v>202</v>
      </c>
      <c r="L10" s="433"/>
      <c r="M10" s="199" t="s">
        <v>505</v>
      </c>
      <c r="N10" s="199" t="s">
        <v>203</v>
      </c>
      <c r="O10" s="199" t="s">
        <v>204</v>
      </c>
      <c r="P10" s="199"/>
      <c r="Q10" s="199" t="s">
        <v>227</v>
      </c>
      <c r="S10" s="199" t="s">
        <v>205</v>
      </c>
      <c r="T10" s="232"/>
      <c r="U10" s="233" t="s">
        <v>228</v>
      </c>
    </row>
    <row r="11" spans="3:24" ht="18.75" customHeight="1">
      <c r="C11" s="290" t="s">
        <v>229</v>
      </c>
      <c r="D11" s="508" t="s">
        <v>230</v>
      </c>
      <c r="E11" s="509"/>
      <c r="F11" s="135" t="s">
        <v>209</v>
      </c>
      <c r="G11" s="67"/>
      <c r="H11" s="136" t="s">
        <v>210</v>
      </c>
      <c r="I11" s="82"/>
      <c r="J11" s="504"/>
      <c r="K11" s="469"/>
      <c r="L11" s="470"/>
      <c r="M11" s="467">
        <f>K11*4/5</f>
        <v>0</v>
      </c>
      <c r="N11" s="506"/>
      <c r="O11" s="480"/>
      <c r="P11" s="491"/>
      <c r="Q11" s="467">
        <f>ROUNDDOWN(SUM(
  IF(ISNUMBER(O13),O13,0),
  IF(ISNUMBER(O15), O15, 0),
  IF(ISNUMBER(O20), O20, 0),
),-3)</f>
        <v>0</v>
      </c>
      <c r="R11" s="234"/>
      <c r="S11" s="489" t="e">
        <f>IF(D12="","",IF(LEFT(D12,2)="1～",1000000,IF(LEFT(D12,2)="11",1500000,IF(LEFT(D12,2)="21",2000000,2500000)))+IF(AND(RIGHT(P11,1)="）",RIGHT(S2,1)=" "),50000,0))+IF(AND(D12&lt;&gt;"",E14&lt;&gt;""),150000)</f>
        <v>#VALUE!</v>
      </c>
      <c r="T11" s="512" t="e">
        <f>MIN(Q11,S11)</f>
        <v>#VALUE!</v>
      </c>
      <c r="U11" s="513"/>
    </row>
    <row r="12" spans="3:24" ht="60" customHeight="1">
      <c r="C12" s="329"/>
      <c r="D12" s="294"/>
      <c r="E12" s="295"/>
      <c r="F12" s="235" t="s">
        <v>213</v>
      </c>
      <c r="G12" s="330"/>
      <c r="H12" s="330"/>
      <c r="I12" s="331"/>
      <c r="J12" s="505"/>
      <c r="K12" s="471"/>
      <c r="L12" s="472"/>
      <c r="M12" s="468"/>
      <c r="N12" s="507"/>
      <c r="O12" s="481"/>
      <c r="P12" s="492"/>
      <c r="Q12" s="468"/>
      <c r="R12" s="234"/>
      <c r="S12" s="490"/>
      <c r="T12" s="334"/>
      <c r="U12" s="335"/>
      <c r="X12" s="216" t="s">
        <v>231</v>
      </c>
    </row>
    <row r="13" spans="3:24" ht="18.75" customHeight="1">
      <c r="C13" s="329"/>
      <c r="D13" s="137"/>
      <c r="E13" s="92" t="s">
        <v>232</v>
      </c>
      <c r="F13" s="510" t="s">
        <v>509</v>
      </c>
      <c r="G13" s="291"/>
      <c r="H13" s="291"/>
      <c r="I13" s="292"/>
      <c r="J13" s="484"/>
      <c r="K13" s="469"/>
      <c r="L13" s="470"/>
      <c r="M13" s="467" t="str">
        <f>IF(K13=0,"",K13*4/5)</f>
        <v/>
      </c>
      <c r="N13" s="473"/>
      <c r="O13" s="482" t="str">
        <f>IF(E14="","",MIN(M13,N13))</f>
        <v/>
      </c>
      <c r="P13" s="492"/>
      <c r="Q13" s="468"/>
      <c r="R13" s="234"/>
      <c r="S13" s="490"/>
      <c r="T13" s="334"/>
      <c r="U13" s="335"/>
      <c r="X13" s="216"/>
    </row>
    <row r="14" spans="3:24" ht="78.75" customHeight="1">
      <c r="C14" s="329"/>
      <c r="D14" s="320" t="s">
        <v>233</v>
      </c>
      <c r="E14" s="138"/>
      <c r="F14" s="511"/>
      <c r="G14" s="294"/>
      <c r="H14" s="294"/>
      <c r="I14" s="295"/>
      <c r="J14" s="485"/>
      <c r="K14" s="475"/>
      <c r="L14" s="476"/>
      <c r="M14" s="477"/>
      <c r="N14" s="474"/>
      <c r="O14" s="483"/>
      <c r="P14" s="492"/>
      <c r="Q14" s="468"/>
      <c r="R14" s="234"/>
      <c r="S14" s="490"/>
      <c r="T14" s="334"/>
      <c r="U14" s="335"/>
      <c r="X14" s="216"/>
    </row>
    <row r="15" spans="3:24" ht="78.75" customHeight="1">
      <c r="C15" s="329"/>
      <c r="D15" s="320"/>
      <c r="E15" s="138"/>
      <c r="F15" s="283" t="s">
        <v>509</v>
      </c>
      <c r="G15" s="478"/>
      <c r="H15" s="478"/>
      <c r="I15" s="479"/>
      <c r="J15" s="83"/>
      <c r="K15" s="496"/>
      <c r="L15" s="497"/>
      <c r="M15" s="284" t="str">
        <f>IF(K15=0,"",K15*4/5)</f>
        <v/>
      </c>
      <c r="N15" s="237"/>
      <c r="O15" s="246" t="str">
        <f>IF(E15="","",MIN(M15,N15))</f>
        <v/>
      </c>
      <c r="P15" s="492"/>
      <c r="Q15" s="468"/>
      <c r="R15" s="234"/>
      <c r="S15" s="490"/>
      <c r="T15" s="334"/>
      <c r="U15" s="335"/>
      <c r="X15" s="216"/>
    </row>
    <row r="16" spans="3:24" ht="78.75" customHeight="1">
      <c r="C16" s="329"/>
      <c r="D16" s="320"/>
      <c r="E16" s="138"/>
      <c r="F16" s="283" t="s">
        <v>509</v>
      </c>
      <c r="G16" s="478"/>
      <c r="H16" s="478"/>
      <c r="I16" s="479"/>
      <c r="J16" s="83"/>
      <c r="K16" s="496"/>
      <c r="L16" s="497"/>
      <c r="M16" s="284" t="str">
        <f>IF(K16=0,"",K16*4/5)</f>
        <v/>
      </c>
      <c r="N16" s="237"/>
      <c r="O16" s="246" t="str">
        <f>IF(L16="","",IF(L16-H16&lt;0,L16-H16,0))</f>
        <v/>
      </c>
      <c r="P16" s="492"/>
      <c r="Q16" s="468"/>
      <c r="R16" s="234"/>
      <c r="S16" s="490"/>
      <c r="T16" s="334"/>
      <c r="U16" s="335"/>
      <c r="X16" s="216"/>
    </row>
    <row r="17" spans="3:24" ht="78.75" customHeight="1">
      <c r="C17" s="329"/>
      <c r="D17" s="320"/>
      <c r="E17" s="138"/>
      <c r="F17" s="283" t="s">
        <v>509</v>
      </c>
      <c r="G17" s="478"/>
      <c r="H17" s="478"/>
      <c r="I17" s="479"/>
      <c r="J17" s="83"/>
      <c r="K17" s="496"/>
      <c r="L17" s="497"/>
      <c r="M17" s="284" t="str">
        <f>IF(K17=0,"",K17*4/5)</f>
        <v/>
      </c>
      <c r="N17" s="237"/>
      <c r="O17" s="246" t="str">
        <f>IF(L17="","",IF(L17-H17&lt;0,L17-H17,0))</f>
        <v/>
      </c>
      <c r="P17" s="492"/>
      <c r="Q17" s="468"/>
      <c r="R17" s="234"/>
      <c r="S17" s="490"/>
      <c r="T17" s="334"/>
      <c r="U17" s="335"/>
      <c r="X17" s="216"/>
    </row>
    <row r="18" spans="3:24" ht="78.75" customHeight="1">
      <c r="C18" s="329"/>
      <c r="D18" s="320"/>
      <c r="E18" s="138"/>
      <c r="F18" s="283" t="s">
        <v>509</v>
      </c>
      <c r="G18" s="478"/>
      <c r="H18" s="478"/>
      <c r="I18" s="479"/>
      <c r="J18" s="83"/>
      <c r="K18" s="496"/>
      <c r="L18" s="497"/>
      <c r="M18" s="284" t="str">
        <f>IF(K18=0,"",K18*4/5)</f>
        <v/>
      </c>
      <c r="N18" s="237"/>
      <c r="O18" s="246" t="str">
        <f>IF(L18="","",IF(L18-H18&lt;0,L18-H18,0))</f>
        <v/>
      </c>
      <c r="P18" s="492"/>
      <c r="Q18" s="468"/>
      <c r="R18" s="234"/>
      <c r="S18" s="490"/>
      <c r="T18" s="334"/>
      <c r="U18" s="335"/>
      <c r="X18" s="216"/>
    </row>
    <row r="19" spans="3:24" ht="78.75" customHeight="1">
      <c r="C19" s="329"/>
      <c r="D19" s="451"/>
      <c r="E19" s="138"/>
      <c r="F19" s="283" t="s">
        <v>509</v>
      </c>
      <c r="G19" s="478"/>
      <c r="H19" s="478"/>
      <c r="I19" s="479"/>
      <c r="J19" s="83"/>
      <c r="K19" s="496"/>
      <c r="L19" s="497"/>
      <c r="M19" s="284" t="str">
        <f>IF(K19=0,"",K19*4/5)</f>
        <v/>
      </c>
      <c r="N19" s="237"/>
      <c r="O19" s="246" t="str">
        <f>IF(L19="","",IF(L19-H19&lt;0,L19-H19,0))</f>
        <v/>
      </c>
      <c r="P19" s="492"/>
      <c r="Q19" s="468"/>
      <c r="R19" s="234"/>
      <c r="S19" s="490"/>
      <c r="T19" s="334"/>
      <c r="U19" s="335"/>
      <c r="X19" s="216"/>
    </row>
    <row r="20" spans="3:24" ht="60" customHeight="1">
      <c r="C20" s="329"/>
      <c r="D20" s="323" t="s">
        <v>234</v>
      </c>
      <c r="E20" s="324"/>
      <c r="F20" s="493"/>
      <c r="G20" s="494"/>
      <c r="H20" s="494"/>
      <c r="I20" s="494"/>
      <c r="J20" s="495"/>
      <c r="K20" s="514">
        <f>K11-SUM(K13:L19)</f>
        <v>0</v>
      </c>
      <c r="L20" s="515"/>
      <c r="M20" s="285">
        <f>K20*4/5</f>
        <v>0</v>
      </c>
      <c r="N20" s="238"/>
      <c r="O20" s="247">
        <f>M20</f>
        <v>0</v>
      </c>
      <c r="P20" s="492"/>
      <c r="Q20" s="468"/>
      <c r="R20" s="234"/>
      <c r="S20" s="490"/>
      <c r="T20" s="334"/>
      <c r="U20" s="335"/>
      <c r="X20" s="216"/>
    </row>
    <row r="21" spans="3:24" ht="60" hidden="1" customHeight="1">
      <c r="C21" s="178"/>
      <c r="D21" s="85"/>
      <c r="E21" s="239"/>
      <c r="F21" s="236"/>
      <c r="G21" s="179"/>
      <c r="H21" s="179"/>
      <c r="I21" s="180"/>
      <c r="J21" s="64"/>
      <c r="K21" s="240"/>
      <c r="L21" s="241"/>
      <c r="M21" s="242"/>
      <c r="N21" s="242"/>
      <c r="O21" s="243"/>
      <c r="P21" s="242"/>
      <c r="Q21" s="242"/>
      <c r="S21" s="242"/>
      <c r="T21" s="244"/>
      <c r="U21" s="245"/>
      <c r="X21" s="216"/>
    </row>
    <row r="22" spans="3:24" ht="60" hidden="1" customHeight="1">
      <c r="C22" s="178"/>
      <c r="D22" s="85"/>
      <c r="E22" s="222"/>
      <c r="F22" s="236"/>
      <c r="G22" s="179"/>
      <c r="H22" s="179"/>
      <c r="I22" s="180"/>
      <c r="J22" s="64"/>
      <c r="K22" s="240"/>
      <c r="L22" s="241"/>
      <c r="M22" s="242"/>
      <c r="N22" s="242"/>
      <c r="O22" s="243"/>
      <c r="P22" s="242"/>
      <c r="Q22" s="242"/>
      <c r="S22" s="242"/>
      <c r="T22" s="244"/>
      <c r="U22" s="245"/>
      <c r="X22" s="216"/>
    </row>
    <row r="23" spans="3:24" ht="60" hidden="1" customHeight="1">
      <c r="C23" s="178"/>
      <c r="D23" s="85"/>
      <c r="E23" s="222"/>
      <c r="F23" s="236"/>
      <c r="G23" s="179"/>
      <c r="H23" s="179"/>
      <c r="I23" s="180"/>
      <c r="J23" s="64"/>
      <c r="K23" s="240"/>
      <c r="L23" s="241"/>
      <c r="M23" s="242"/>
      <c r="N23" s="242"/>
      <c r="O23" s="243"/>
      <c r="P23" s="242"/>
      <c r="Q23" s="242"/>
      <c r="S23" s="242"/>
      <c r="T23" s="244"/>
      <c r="U23" s="245"/>
      <c r="X23" s="216"/>
    </row>
    <row r="24" spans="3:24" ht="60" hidden="1" customHeight="1">
      <c r="C24" s="178"/>
      <c r="D24" s="85"/>
      <c r="E24" s="222"/>
      <c r="F24" s="236"/>
      <c r="G24" s="179"/>
      <c r="H24" s="179"/>
      <c r="I24" s="180"/>
      <c r="J24" s="64"/>
      <c r="K24" s="240"/>
      <c r="L24" s="241"/>
      <c r="M24" s="242"/>
      <c r="N24" s="242"/>
      <c r="O24" s="243"/>
      <c r="P24" s="242"/>
      <c r="Q24" s="242"/>
      <c r="S24" s="242"/>
      <c r="T24" s="244"/>
      <c r="U24" s="245"/>
      <c r="X24" s="216"/>
    </row>
    <row r="25" spans="3:24" ht="60" hidden="1" customHeight="1">
      <c r="C25" s="178"/>
      <c r="D25" s="85"/>
      <c r="E25" s="222"/>
      <c r="F25" s="236"/>
      <c r="G25" s="179"/>
      <c r="H25" s="179"/>
      <c r="I25" s="180"/>
      <c r="J25" s="64"/>
      <c r="K25" s="240"/>
      <c r="L25" s="241"/>
      <c r="M25" s="242"/>
      <c r="N25" s="242"/>
      <c r="O25" s="243"/>
      <c r="P25" s="242"/>
      <c r="Q25" s="242"/>
      <c r="S25" s="242"/>
      <c r="T25" s="244"/>
      <c r="U25" s="245"/>
      <c r="X25" s="216"/>
    </row>
    <row r="26" spans="3:24" ht="60" hidden="1" customHeight="1">
      <c r="C26" s="178"/>
      <c r="D26" s="85"/>
      <c r="E26" s="222"/>
      <c r="F26" s="236"/>
      <c r="G26" s="179"/>
      <c r="H26" s="179"/>
      <c r="I26" s="180"/>
      <c r="J26" s="64"/>
      <c r="K26" s="240"/>
      <c r="L26" s="241"/>
      <c r="M26" s="242"/>
      <c r="N26" s="242"/>
      <c r="O26" s="243"/>
      <c r="P26" s="242"/>
      <c r="Q26" s="242"/>
      <c r="S26" s="242"/>
      <c r="T26" s="244"/>
      <c r="U26" s="245"/>
      <c r="X26" s="216"/>
    </row>
    <row r="27" spans="3:24" ht="60" hidden="1" customHeight="1">
      <c r="C27" s="178"/>
      <c r="D27" s="85"/>
      <c r="E27" s="222"/>
      <c r="F27" s="236"/>
      <c r="G27" s="179"/>
      <c r="H27" s="179"/>
      <c r="I27" s="180"/>
      <c r="J27" s="64"/>
      <c r="K27" s="240"/>
      <c r="L27" s="241"/>
      <c r="M27" s="242"/>
      <c r="N27" s="242"/>
      <c r="O27" s="243"/>
      <c r="P27" s="242"/>
      <c r="Q27" s="242"/>
      <c r="S27" s="242"/>
      <c r="T27" s="244"/>
      <c r="U27" s="245"/>
      <c r="X27" s="216"/>
    </row>
    <row r="28" spans="3:24" ht="60" hidden="1" customHeight="1">
      <c r="C28" s="178"/>
      <c r="D28" s="85"/>
      <c r="E28" s="222"/>
      <c r="F28" s="236"/>
      <c r="G28" s="179"/>
      <c r="H28" s="179"/>
      <c r="I28" s="180"/>
      <c r="J28" s="64"/>
      <c r="K28" s="240"/>
      <c r="L28" s="241"/>
      <c r="M28" s="242"/>
      <c r="N28" s="242"/>
      <c r="O28" s="243"/>
      <c r="P28" s="242"/>
      <c r="Q28" s="242"/>
      <c r="S28" s="242"/>
      <c r="T28" s="244"/>
      <c r="U28" s="245"/>
      <c r="X28" s="216"/>
    </row>
    <row r="29" spans="3:24" ht="60" hidden="1" customHeight="1">
      <c r="C29" s="178"/>
      <c r="D29" s="85"/>
      <c r="E29" s="222"/>
      <c r="F29" s="236"/>
      <c r="G29" s="179"/>
      <c r="H29" s="179"/>
      <c r="I29" s="180"/>
      <c r="J29" s="64"/>
      <c r="K29" s="240"/>
      <c r="L29" s="241"/>
      <c r="M29" s="242"/>
      <c r="N29" s="242"/>
      <c r="O29" s="243"/>
      <c r="P29" s="242"/>
      <c r="Q29" s="242"/>
      <c r="S29" s="242"/>
      <c r="T29" s="244"/>
      <c r="U29" s="245"/>
      <c r="X29" s="216"/>
    </row>
    <row r="30" spans="3:24" ht="60" hidden="1" customHeight="1">
      <c r="C30" s="178"/>
      <c r="D30" s="85"/>
      <c r="E30" s="222"/>
      <c r="F30" s="236"/>
      <c r="G30" s="179"/>
      <c r="H30" s="179"/>
      <c r="I30" s="180"/>
      <c r="J30" s="64"/>
      <c r="K30" s="240"/>
      <c r="L30" s="241"/>
      <c r="M30" s="242"/>
      <c r="N30" s="242"/>
      <c r="O30" s="243"/>
      <c r="P30" s="242"/>
      <c r="Q30" s="242"/>
      <c r="S30" s="242"/>
      <c r="T30" s="244"/>
      <c r="U30" s="245"/>
      <c r="X30" s="216"/>
    </row>
    <row r="31" spans="3:24" ht="60" hidden="1" customHeight="1">
      <c r="C31" s="178"/>
      <c r="D31" s="85"/>
      <c r="E31" s="222"/>
      <c r="F31" s="236"/>
      <c r="G31" s="179"/>
      <c r="H31" s="179"/>
      <c r="I31" s="180"/>
      <c r="J31" s="64"/>
      <c r="K31" s="240"/>
      <c r="L31" s="241"/>
      <c r="M31" s="242"/>
      <c r="N31" s="242"/>
      <c r="O31" s="243"/>
      <c r="P31" s="242"/>
      <c r="Q31" s="242"/>
      <c r="S31" s="242"/>
      <c r="T31" s="244"/>
      <c r="U31" s="245"/>
      <c r="X31" s="216"/>
    </row>
    <row r="32" spans="3:24" ht="60" hidden="1" customHeight="1">
      <c r="C32" s="178"/>
      <c r="D32" s="85"/>
      <c r="E32" s="222"/>
      <c r="F32" s="236"/>
      <c r="G32" s="179"/>
      <c r="H32" s="179"/>
      <c r="I32" s="180"/>
      <c r="J32" s="64"/>
      <c r="K32" s="240"/>
      <c r="L32" s="241"/>
      <c r="M32" s="242"/>
      <c r="N32" s="242"/>
      <c r="O32" s="243"/>
      <c r="P32" s="242"/>
      <c r="Q32" s="242"/>
      <c r="S32" s="242"/>
      <c r="T32" s="244"/>
      <c r="U32" s="245"/>
      <c r="X32" s="216"/>
    </row>
    <row r="33" spans="3:24" ht="60" hidden="1" customHeight="1">
      <c r="C33" s="178"/>
      <c r="D33" s="85"/>
      <c r="E33" s="222"/>
      <c r="F33" s="236"/>
      <c r="G33" s="179"/>
      <c r="H33" s="179"/>
      <c r="I33" s="180"/>
      <c r="J33" s="64"/>
      <c r="K33" s="240"/>
      <c r="L33" s="241"/>
      <c r="M33" s="242"/>
      <c r="N33" s="242"/>
      <c r="O33" s="243"/>
      <c r="P33" s="242"/>
      <c r="Q33" s="242"/>
      <c r="S33" s="242"/>
      <c r="T33" s="244"/>
      <c r="U33" s="245"/>
      <c r="X33" s="216"/>
    </row>
    <row r="34" spans="3:24" ht="60" hidden="1" customHeight="1">
      <c r="C34" s="178"/>
      <c r="D34" s="85"/>
      <c r="E34" s="222"/>
      <c r="F34" s="236"/>
      <c r="G34" s="179"/>
      <c r="H34" s="179"/>
      <c r="I34" s="180"/>
      <c r="J34" s="64"/>
      <c r="K34" s="240"/>
      <c r="L34" s="241"/>
      <c r="M34" s="242"/>
      <c r="N34" s="242"/>
      <c r="O34" s="243"/>
      <c r="P34" s="242"/>
      <c r="Q34" s="242"/>
      <c r="S34" s="242"/>
      <c r="T34" s="244"/>
      <c r="U34" s="245"/>
      <c r="X34" s="216"/>
    </row>
    <row r="35" spans="3:24" ht="60" hidden="1" customHeight="1">
      <c r="C35" s="178"/>
      <c r="D35" s="85"/>
      <c r="E35" s="222"/>
      <c r="F35" s="236"/>
      <c r="G35" s="179"/>
      <c r="H35" s="179"/>
      <c r="I35" s="180"/>
      <c r="J35" s="64"/>
      <c r="K35" s="240"/>
      <c r="L35" s="241"/>
      <c r="M35" s="242"/>
      <c r="N35" s="242"/>
      <c r="O35" s="243"/>
      <c r="P35" s="242"/>
      <c r="Q35" s="242"/>
      <c r="S35" s="242"/>
      <c r="T35" s="244"/>
      <c r="U35" s="245"/>
      <c r="X35" s="216"/>
    </row>
    <row r="36" spans="3:24" ht="60" hidden="1" customHeight="1">
      <c r="C36" s="178"/>
      <c r="D36" s="85"/>
      <c r="E36" s="222"/>
      <c r="F36" s="236"/>
      <c r="G36" s="179"/>
      <c r="H36" s="179"/>
      <c r="I36" s="180"/>
      <c r="J36" s="64"/>
      <c r="K36" s="240"/>
      <c r="L36" s="241"/>
      <c r="M36" s="242"/>
      <c r="N36" s="242"/>
      <c r="O36" s="243"/>
      <c r="P36" s="242"/>
      <c r="Q36" s="242"/>
      <c r="S36" s="242"/>
      <c r="T36" s="244"/>
      <c r="U36" s="245"/>
      <c r="X36" s="216"/>
    </row>
    <row r="37" spans="3:24" ht="60" hidden="1" customHeight="1">
      <c r="C37" s="178"/>
      <c r="D37" s="85"/>
      <c r="E37" s="222"/>
      <c r="F37" s="236"/>
      <c r="G37" s="179"/>
      <c r="H37" s="179"/>
      <c r="I37" s="180"/>
      <c r="J37" s="64"/>
      <c r="K37" s="240"/>
      <c r="L37" s="241"/>
      <c r="M37" s="242"/>
      <c r="N37" s="242"/>
      <c r="O37" s="243"/>
      <c r="P37" s="242"/>
      <c r="Q37" s="242"/>
      <c r="S37" s="242"/>
      <c r="T37" s="244"/>
      <c r="U37" s="245"/>
      <c r="X37" s="216"/>
    </row>
    <row r="38" spans="3:24" ht="60" hidden="1" customHeight="1">
      <c r="C38" s="178"/>
      <c r="D38" s="85"/>
      <c r="E38" s="222"/>
      <c r="F38" s="236"/>
      <c r="G38" s="179"/>
      <c r="H38" s="179"/>
      <c r="I38" s="180"/>
      <c r="J38" s="64"/>
      <c r="K38" s="240"/>
      <c r="L38" s="241"/>
      <c r="M38" s="242"/>
      <c r="N38" s="242"/>
      <c r="O38" s="243"/>
      <c r="P38" s="242"/>
      <c r="Q38" s="242"/>
      <c r="S38" s="242"/>
      <c r="T38" s="244"/>
      <c r="U38" s="245"/>
      <c r="X38" s="216"/>
    </row>
    <row r="39" spans="3:24" ht="60" hidden="1" customHeight="1">
      <c r="C39" s="178"/>
      <c r="D39" s="85"/>
      <c r="E39" s="222"/>
      <c r="F39" s="236"/>
      <c r="G39" s="179"/>
      <c r="H39" s="179"/>
      <c r="I39" s="180"/>
      <c r="J39" s="64"/>
      <c r="K39" s="240"/>
      <c r="L39" s="241"/>
      <c r="M39" s="242"/>
      <c r="N39" s="242"/>
      <c r="O39" s="243"/>
      <c r="P39" s="242"/>
      <c r="Q39" s="242"/>
      <c r="S39" s="242"/>
      <c r="T39" s="244"/>
      <c r="U39" s="245"/>
      <c r="X39" s="216"/>
    </row>
    <row r="40" spans="3:24" ht="60" hidden="1" customHeight="1">
      <c r="C40" s="178"/>
      <c r="D40" s="85"/>
      <c r="E40" s="222"/>
      <c r="F40" s="236"/>
      <c r="G40" s="179"/>
      <c r="H40" s="179"/>
      <c r="I40" s="180"/>
      <c r="J40" s="64"/>
      <c r="K40" s="240"/>
      <c r="L40" s="241"/>
      <c r="M40" s="242"/>
      <c r="N40" s="242"/>
      <c r="O40" s="243"/>
      <c r="P40" s="242"/>
      <c r="Q40" s="242"/>
      <c r="S40" s="242"/>
      <c r="T40" s="244"/>
      <c r="U40" s="245"/>
      <c r="X40" s="216"/>
    </row>
    <row r="41" spans="3:24" ht="18" customHeight="1">
      <c r="C41" s="220"/>
      <c r="D41" s="221"/>
      <c r="E41" s="222"/>
      <c r="F41" s="486"/>
      <c r="G41" s="487"/>
      <c r="H41" s="487"/>
      <c r="I41" s="487"/>
      <c r="J41" s="487"/>
      <c r="K41" s="487"/>
      <c r="L41" s="487"/>
      <c r="M41" s="487"/>
      <c r="N41" s="487"/>
      <c r="O41" s="487"/>
      <c r="P41" s="487"/>
      <c r="Q41" s="487"/>
      <c r="R41" s="487"/>
      <c r="S41" s="488"/>
      <c r="T41" s="307" t="s">
        <v>212</v>
      </c>
      <c r="U41" s="308"/>
      <c r="X41" s="216" t="s">
        <v>235</v>
      </c>
    </row>
    <row r="42" spans="3:24" ht="36.75" customHeight="1">
      <c r="C42" s="293" t="s">
        <v>216</v>
      </c>
      <c r="D42" s="294"/>
      <c r="E42" s="295"/>
      <c r="F42" s="427"/>
      <c r="G42" s="428"/>
      <c r="H42" s="428"/>
      <c r="I42" s="428"/>
      <c r="J42" s="428"/>
      <c r="K42" s="428"/>
      <c r="L42" s="428"/>
      <c r="M42" s="428"/>
      <c r="N42" s="428"/>
      <c r="O42" s="428"/>
      <c r="P42" s="428"/>
      <c r="Q42" s="428"/>
      <c r="R42" s="428"/>
      <c r="S42" s="429"/>
      <c r="T42" s="309" t="e">
        <f>T11</f>
        <v>#VALUE!</v>
      </c>
      <c r="U42" s="310"/>
    </row>
    <row r="43" spans="3:24" ht="24.75" customHeight="1">
      <c r="C43" s="423"/>
      <c r="D43" s="423"/>
      <c r="E43" s="423"/>
      <c r="F43" s="423"/>
      <c r="G43" s="423"/>
      <c r="H43" s="423"/>
      <c r="I43" s="423"/>
      <c r="J43" s="423"/>
      <c r="K43" s="423"/>
      <c r="L43" s="423"/>
      <c r="M43" s="423"/>
      <c r="N43" s="423"/>
      <c r="O43" s="423"/>
      <c r="P43" s="423"/>
      <c r="Q43" s="423"/>
      <c r="R43" s="423"/>
      <c r="S43" s="423"/>
      <c r="T43" s="423"/>
      <c r="U43" s="423"/>
    </row>
    <row r="44" spans="3:24">
      <c r="C44" s="185" t="s">
        <v>236</v>
      </c>
    </row>
    <row r="47" spans="3:24">
      <c r="L47" s="185" t="s">
        <v>217</v>
      </c>
    </row>
    <row r="49" s="185" customFormat="1" ht="28.5" customHeight="1"/>
    <row r="50" s="185" customFormat="1" ht="14.25" customHeight="1"/>
    <row r="51" s="185" customFormat="1" ht="14.25" customHeight="1"/>
    <row r="52" s="185" customFormat="1" ht="27" customHeight="1"/>
    <row r="53" s="185" customFormat="1" ht="28.5" customHeight="1"/>
    <row r="54" s="185" customFormat="1" ht="28.5" customHeight="1"/>
    <row r="55" s="185" customFormat="1" ht="28.5" customHeight="1"/>
    <row r="56" s="185" customFormat="1" ht="28.5" customHeight="1"/>
    <row r="57" s="185" customFormat="1" ht="28.5" customHeight="1"/>
    <row r="58" s="185" customFormat="1" ht="42.75" customHeight="1"/>
    <row r="59" s="185" customFormat="1" ht="42.75" customHeight="1"/>
    <row r="60" s="185" customFormat="1" ht="28.5" customHeight="1"/>
    <row r="61" s="185" customFormat="1" ht="28.5" customHeight="1"/>
    <row r="62" s="185" customFormat="1" ht="42.75" customHeight="1"/>
    <row r="63" s="185" customFormat="1" ht="28.5" customHeight="1"/>
    <row r="64" s="185" customFormat="1" ht="28.5" customHeight="1"/>
    <row r="65" s="185" customFormat="1" ht="14.25" customHeight="1"/>
  </sheetData>
  <sheetProtection algorithmName="SHA-512" hashValue="CvUN2hovWPZQ3DY3EsbIpY4LamyX9xkufZdtPwuYaVWCAprtN5v0TWSAYCeF+c5QEIrEgnLYJdYJQEn5679TPA==" saltValue="WQNP9RBANnaN6lo4FHsORA==" spinCount="100000" sheet="1" objects="1" scenarios="1"/>
  <mergeCells count="57">
    <mergeCell ref="D14:D19"/>
    <mergeCell ref="F13:F14"/>
    <mergeCell ref="G13:I14"/>
    <mergeCell ref="T11:U20"/>
    <mergeCell ref="K18:L18"/>
    <mergeCell ref="G19:I19"/>
    <mergeCell ref="K19:L19"/>
    <mergeCell ref="K20:L20"/>
    <mergeCell ref="K15:L15"/>
    <mergeCell ref="G16:I16"/>
    <mergeCell ref="K16:L16"/>
    <mergeCell ref="Q7:Q9"/>
    <mergeCell ref="C4:U4"/>
    <mergeCell ref="F1:J1"/>
    <mergeCell ref="P7:P9"/>
    <mergeCell ref="J11:J12"/>
    <mergeCell ref="N11:N12"/>
    <mergeCell ref="D11:E11"/>
    <mergeCell ref="S1:U1"/>
    <mergeCell ref="S2:U2"/>
    <mergeCell ref="S3:U3"/>
    <mergeCell ref="P1:Q1"/>
    <mergeCell ref="P2:Q2"/>
    <mergeCell ref="P3:Q3"/>
    <mergeCell ref="D12:E12"/>
    <mergeCell ref="C42:E42"/>
    <mergeCell ref="T42:U42"/>
    <mergeCell ref="C43:U43"/>
    <mergeCell ref="O11:O12"/>
    <mergeCell ref="O13:O14"/>
    <mergeCell ref="Q11:Q20"/>
    <mergeCell ref="J13:J14"/>
    <mergeCell ref="F41:S42"/>
    <mergeCell ref="S11:S20"/>
    <mergeCell ref="P11:P20"/>
    <mergeCell ref="C11:C20"/>
    <mergeCell ref="D20:E20"/>
    <mergeCell ref="F20:J20"/>
    <mergeCell ref="G17:I17"/>
    <mergeCell ref="K17:L17"/>
    <mergeCell ref="G18:I18"/>
    <mergeCell ref="T41:U41"/>
    <mergeCell ref="C7:E10"/>
    <mergeCell ref="K7:L7"/>
    <mergeCell ref="K8:L8"/>
    <mergeCell ref="G12:I12"/>
    <mergeCell ref="M11:M12"/>
    <mergeCell ref="K10:L10"/>
    <mergeCell ref="K11:L12"/>
    <mergeCell ref="T8:U8"/>
    <mergeCell ref="K9:L9"/>
    <mergeCell ref="T9:U9"/>
    <mergeCell ref="F7:I10"/>
    <mergeCell ref="N13:N14"/>
    <mergeCell ref="K13:L14"/>
    <mergeCell ref="M13:M14"/>
    <mergeCell ref="G15:I15"/>
  </mergeCells>
  <phoneticPr fontId="1"/>
  <conditionalFormatting sqref="D12">
    <cfRule type="expression" dxfId="259" priority="427">
      <formula>ISBLANK($D$12)</formula>
    </cfRule>
  </conditionalFormatting>
  <conditionalFormatting sqref="G12:I12">
    <cfRule type="expression" dxfId="258" priority="38">
      <formula>ISBLANK($G$12)</formula>
    </cfRule>
  </conditionalFormatting>
  <conditionalFormatting sqref="G13:I14">
    <cfRule type="expression" dxfId="257" priority="19">
      <formula>AND($E$14&lt;&gt;"",$G$13="")</formula>
    </cfRule>
  </conditionalFormatting>
  <conditionalFormatting sqref="G15:I19">
    <cfRule type="expression" dxfId="256" priority="4">
      <formula>AND(E15&lt;&gt;"",G15="")</formula>
    </cfRule>
  </conditionalFormatting>
  <conditionalFormatting sqref="J13:J14">
    <cfRule type="expression" dxfId="255" priority="18">
      <formula>AND(E14&lt;&gt;"",J13="")</formula>
    </cfRule>
  </conditionalFormatting>
  <conditionalFormatting sqref="J15:J19">
    <cfRule type="expression" dxfId="254" priority="3">
      <formula>AND(E15&lt;&gt;"",J15="")</formula>
    </cfRule>
  </conditionalFormatting>
  <conditionalFormatting sqref="K11">
    <cfRule type="expression" dxfId="253" priority="426">
      <formula>K11&lt;SUM(K13:K19)</formula>
    </cfRule>
  </conditionalFormatting>
  <conditionalFormatting sqref="K13:L14">
    <cfRule type="expression" dxfId="252" priority="17">
      <formula>AND(E14&lt;&gt;"",K13="")</formula>
    </cfRule>
  </conditionalFormatting>
  <conditionalFormatting sqref="K15:L19">
    <cfRule type="expression" dxfId="251" priority="2">
      <formula>AND(E15&lt;&gt;"",K15="")</formula>
    </cfRule>
  </conditionalFormatting>
  <conditionalFormatting sqref="L11:L12 K12">
    <cfRule type="expression" dxfId="250" priority="424">
      <formula>K11&lt;SUM(K14:K19)</formula>
    </cfRule>
  </conditionalFormatting>
  <conditionalFormatting sqref="M11:M12">
    <cfRule type="expression" dxfId="249" priority="37">
      <formula>ISBLANK($M$11)</formula>
    </cfRule>
  </conditionalFormatting>
  <conditionalFormatting sqref="P11:Q11">
    <cfRule type="expression" dxfId="248" priority="31">
      <formula>ISBLANK(P11)</formula>
    </cfRule>
  </conditionalFormatting>
  <conditionalFormatting sqref="S1">
    <cfRule type="containsBlanks" dxfId="247" priority="1">
      <formula>LEN(TRIM(S1))=0</formula>
    </cfRule>
  </conditionalFormatting>
  <conditionalFormatting sqref="S2">
    <cfRule type="expression" dxfId="246" priority="200">
      <formula>ISBLANK($S$2)</formula>
    </cfRule>
  </conditionalFormatting>
  <conditionalFormatting sqref="S3">
    <cfRule type="containsBlanks" dxfId="245" priority="45">
      <formula>LEN(TRIM(S3))=0</formula>
    </cfRule>
    <cfRule type="expression" dxfId="244" priority="202">
      <formula>AND($S$3&lt;&gt;"",LEN($S$3)&lt;&gt;10)</formula>
    </cfRule>
  </conditionalFormatting>
  <dataValidations count="5">
    <dataValidation type="list" allowBlank="1" showInputMessage="1" showErrorMessage="1" sqref="E21:E40" xr:uid="{FB121FBC-7A2F-4885-8E58-67838B8EAFDE}">
      <formula1>"1～10名,11名～20名,21名～30名,31名～,職員数により合計金額が変動"</formula1>
    </dataValidation>
    <dataValidation type="list" allowBlank="1" showInputMessage="1" showErrorMessage="1" sqref="D12" xr:uid="{45AF9EEC-2A2B-427F-A6DF-8910414A0B07}">
      <formula1>"1～10名,11名～20名,21名～30名,31名～,職員数に応じた使用権ではない"</formula1>
    </dataValidation>
    <dataValidation imeMode="disabled" allowBlank="1" showInputMessage="1" showErrorMessage="1" sqref="J13 J21:J40 J15:J19" xr:uid="{017E4C8C-CA61-42D1-89F8-97E9108C71C9}"/>
    <dataValidation type="list" allowBlank="1" showInputMessage="1" showErrorMessage="1" sqref="E14:E19" xr:uid="{13991FAC-EAB9-4A58-B27B-6E0C9E511A12}">
      <formula1>"パソコン,タブレット,Wi-Fi環境整備"</formula1>
    </dataValidation>
    <dataValidation type="list" allowBlank="1" showInputMessage="1" showErrorMessage="1" sqref="P11:P20" xr:uid="{872B1832-A1A0-4AB1-8ECA-F17ABC5EF55F}">
      <formula1>"５事業所以上とデータ連携を実施（今年度中の予定を含む）,５事業所以上とデータ連携を実施しない"</formula1>
    </dataValidation>
  </dataValidations>
  <pageMargins left="0.70866141732283472" right="0.70866141732283472" top="0.74803149606299213" bottom="0.74803149606299213" header="0.31496062992125984" footer="0.31496062992125984"/>
  <pageSetup paperSize="9" scale="4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50A32E7-B9C5-478E-8128-3FA744256E65}">
          <x14:formula1>
            <xm:f>ここは触らない!$C$2:$C$67</xm:f>
          </x14:formula1>
          <xm:sqref>S2:U2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672E-2C19-4473-9D9E-49E5E3A0DC99}">
  <sheetPr codeName="Sheet6">
    <tabColor theme="9"/>
    <pageSetUpPr fitToPage="1"/>
  </sheetPr>
  <dimension ref="C1:AC44"/>
  <sheetViews>
    <sheetView view="pageBreakPreview" zoomScale="80" zoomScaleNormal="100" zoomScaleSheetLayoutView="80" workbookViewId="0">
      <selection activeCell="S11" sqref="S11:S38"/>
    </sheetView>
  </sheetViews>
  <sheetFormatPr defaultColWidth="8.75" defaultRowHeight="14.25"/>
  <cols>
    <col min="1" max="1" width="1.875" style="185" customWidth="1"/>
    <col min="2" max="2" width="3.5" style="185" customWidth="1"/>
    <col min="3" max="3" width="10.25" style="185" customWidth="1"/>
    <col min="4" max="4" width="13" style="185" customWidth="1"/>
    <col min="5" max="5" width="26.125" style="185" customWidth="1"/>
    <col min="6" max="6" width="8.625" style="185" customWidth="1"/>
    <col min="7" max="7" width="7.625" style="185" customWidth="1"/>
    <col min="8" max="8" width="2.625" style="185" customWidth="1"/>
    <col min="9" max="9" width="8.625" style="185" customWidth="1"/>
    <col min="10" max="10" width="12.625" style="185" customWidth="1"/>
    <col min="11" max="11" width="17.375" style="185" customWidth="1"/>
    <col min="12" max="12" width="17" style="185" customWidth="1"/>
    <col min="13" max="13" width="13.375" style="185" customWidth="1"/>
    <col min="14" max="14" width="16" style="185" customWidth="1"/>
    <col min="15" max="16" width="13.375" style="185" hidden="1" customWidth="1"/>
    <col min="17" max="17" width="4.25" style="185" hidden="1" customWidth="1"/>
    <col min="18" max="18" width="17.125" style="185" customWidth="1"/>
    <col min="19" max="19" width="15.625" style="185" customWidth="1"/>
    <col min="20" max="21" width="13.375" style="185" customWidth="1"/>
    <col min="22" max="22" width="4.75" style="185" customWidth="1"/>
    <col min="23" max="26" width="8.75" style="185"/>
    <col min="27" max="27" width="12.5" style="185" bestFit="1" customWidth="1"/>
    <col min="28" max="28" width="8.75" style="185"/>
    <col min="29" max="29" width="13.5" style="185" bestFit="1" customWidth="1"/>
    <col min="30" max="16384" width="8.75" style="185"/>
  </cols>
  <sheetData>
    <row r="1" spans="3:29" ht="26.25" customHeight="1">
      <c r="C1" s="248" t="s">
        <v>237</v>
      </c>
      <c r="D1" s="248"/>
      <c r="E1" s="249"/>
      <c r="F1" s="338" t="s">
        <v>238</v>
      </c>
      <c r="G1" s="338"/>
      <c r="H1" s="338"/>
      <c r="I1" s="338"/>
      <c r="J1" s="338"/>
      <c r="M1" s="185" t="s">
        <v>239</v>
      </c>
      <c r="O1" s="221"/>
      <c r="P1" s="221"/>
      <c r="Q1" s="221"/>
      <c r="R1" s="176" t="s">
        <v>476</v>
      </c>
      <c r="S1" s="339"/>
      <c r="T1" s="339"/>
      <c r="U1" s="339"/>
    </row>
    <row r="2" spans="3:29" ht="26.25" customHeight="1">
      <c r="E2" s="186"/>
      <c r="F2" s="186"/>
      <c r="G2" s="186"/>
      <c r="H2" s="186"/>
      <c r="I2" s="186"/>
      <c r="J2" s="186"/>
      <c r="R2" s="176" t="s">
        <v>84</v>
      </c>
      <c r="S2" s="339"/>
      <c r="T2" s="339"/>
      <c r="U2" s="339"/>
    </row>
    <row r="3" spans="3:29" ht="26.25" customHeight="1">
      <c r="E3" s="186"/>
      <c r="F3" s="186"/>
      <c r="G3" s="186"/>
      <c r="H3" s="186"/>
      <c r="I3" s="186"/>
      <c r="J3" s="186"/>
      <c r="R3" s="176" t="s">
        <v>240</v>
      </c>
      <c r="S3" s="339"/>
      <c r="T3" s="339"/>
      <c r="U3" s="339"/>
    </row>
    <row r="4" spans="3:29" ht="27" customHeight="1">
      <c r="C4" s="500" t="s">
        <v>190</v>
      </c>
      <c r="D4" s="500"/>
      <c r="E4" s="500"/>
      <c r="F4" s="500"/>
      <c r="G4" s="500"/>
      <c r="H4" s="500"/>
      <c r="I4" s="500"/>
      <c r="J4" s="500"/>
      <c r="K4" s="500"/>
      <c r="L4" s="500"/>
      <c r="M4" s="500"/>
      <c r="N4" s="500"/>
      <c r="O4" s="500"/>
      <c r="P4" s="500"/>
      <c r="Q4" s="500"/>
      <c r="R4" s="500"/>
      <c r="S4" s="500"/>
      <c r="T4" s="500"/>
      <c r="U4" s="500"/>
    </row>
    <row r="5" spans="3:29" ht="9" customHeight="1"/>
    <row r="6" spans="3:29" ht="18" customHeight="1">
      <c r="C6" s="185" t="s">
        <v>191</v>
      </c>
    </row>
    <row r="7" spans="3:29" ht="18.75" customHeight="1">
      <c r="C7" s="340" t="s">
        <v>192</v>
      </c>
      <c r="D7" s="341"/>
      <c r="E7" s="342"/>
      <c r="F7" s="290" t="s">
        <v>193</v>
      </c>
      <c r="G7" s="291"/>
      <c r="H7" s="291"/>
      <c r="I7" s="292"/>
      <c r="J7" s="137"/>
      <c r="K7" s="187"/>
      <c r="L7" s="250"/>
      <c r="M7" s="250"/>
      <c r="N7" s="250"/>
      <c r="O7" s="250"/>
      <c r="P7" s="250"/>
      <c r="Q7" s="250"/>
      <c r="R7" s="187"/>
      <c r="S7" s="187"/>
      <c r="T7" s="251"/>
      <c r="U7" s="252"/>
    </row>
    <row r="8" spans="3:29" ht="18" customHeight="1">
      <c r="C8" s="343"/>
      <c r="D8" s="344"/>
      <c r="E8" s="345"/>
      <c r="F8" s="329"/>
      <c r="G8" s="330"/>
      <c r="H8" s="330"/>
      <c r="I8" s="331"/>
      <c r="J8" s="192" t="s">
        <v>194</v>
      </c>
      <c r="K8" s="193" t="s">
        <v>241</v>
      </c>
      <c r="L8" s="193"/>
      <c r="M8" s="193" t="s">
        <v>242</v>
      </c>
      <c r="N8" s="193" t="s">
        <v>243</v>
      </c>
      <c r="O8" s="193"/>
      <c r="P8" s="193"/>
      <c r="Q8" s="193"/>
      <c r="R8" s="193"/>
      <c r="S8" s="193" t="s">
        <v>216</v>
      </c>
      <c r="T8" s="349" t="s">
        <v>244</v>
      </c>
      <c r="U8" s="350"/>
    </row>
    <row r="9" spans="3:29" ht="18" customHeight="1">
      <c r="C9" s="343"/>
      <c r="D9" s="344"/>
      <c r="E9" s="345"/>
      <c r="F9" s="329"/>
      <c r="G9" s="330"/>
      <c r="H9" s="330"/>
      <c r="I9" s="331"/>
      <c r="J9" s="192"/>
      <c r="K9" s="193" t="s">
        <v>510</v>
      </c>
      <c r="L9" s="193"/>
      <c r="M9" s="193"/>
      <c r="N9" s="193"/>
      <c r="O9" s="193"/>
      <c r="P9" s="193"/>
      <c r="Q9" s="193"/>
      <c r="R9" s="193"/>
      <c r="S9" s="193" t="s">
        <v>245</v>
      </c>
      <c r="T9" s="351"/>
      <c r="U9" s="352"/>
    </row>
    <row r="10" spans="3:29" ht="18.75" customHeight="1">
      <c r="C10" s="346"/>
      <c r="D10" s="347"/>
      <c r="E10" s="348"/>
      <c r="F10" s="293"/>
      <c r="G10" s="294"/>
      <c r="H10" s="294"/>
      <c r="I10" s="295"/>
      <c r="J10" s="196" t="s">
        <v>201</v>
      </c>
      <c r="K10" s="199" t="s">
        <v>202</v>
      </c>
      <c r="L10" s="197" t="s">
        <v>511</v>
      </c>
      <c r="M10" s="197" t="s">
        <v>203</v>
      </c>
      <c r="N10" s="197" t="s">
        <v>204</v>
      </c>
      <c r="O10" s="197"/>
      <c r="P10" s="197"/>
      <c r="Q10" s="197"/>
      <c r="R10" s="197" t="s">
        <v>227</v>
      </c>
      <c r="S10" s="197"/>
      <c r="T10" s="353" t="s">
        <v>246</v>
      </c>
      <c r="U10" s="354"/>
    </row>
    <row r="11" spans="3:29" ht="18.75" customHeight="1">
      <c r="C11" s="290" t="s">
        <v>247</v>
      </c>
      <c r="D11" s="291"/>
      <c r="E11" s="292"/>
      <c r="F11" s="253" t="s">
        <v>209</v>
      </c>
      <c r="G11" s="65"/>
      <c r="H11" s="254" t="s">
        <v>210</v>
      </c>
      <c r="I11" s="66"/>
      <c r="J11" s="255"/>
      <c r="K11" s="256"/>
      <c r="L11" s="257"/>
      <c r="M11" s="258"/>
      <c r="N11" s="258"/>
      <c r="O11" s="258"/>
      <c r="P11" s="258"/>
      <c r="Q11" s="258"/>
      <c r="R11" s="259"/>
      <c r="S11" s="332">
        <f>ROUNDDOWN(SUM(
  IF(ISNUMBER(K13),K13,0)*4/5,
  IF(ISNUMBER(R14), R14, 0),
  IF(ISNUMBER(R19), R19, 0),
  IF(ISNUMBER(R24), R24, 0),
  IF(ISNUMBER(R29), R29, 0),
),-3)</f>
        <v>0</v>
      </c>
      <c r="T11" s="307" t="s">
        <v>212</v>
      </c>
      <c r="U11" s="308"/>
    </row>
    <row r="12" spans="3:29" ht="18.75" hidden="1" customHeight="1">
      <c r="C12" s="329"/>
      <c r="D12" s="330"/>
      <c r="E12" s="331"/>
      <c r="F12" s="253"/>
      <c r="G12" s="69"/>
      <c r="H12" s="260"/>
      <c r="I12" s="66"/>
      <c r="J12" s="261"/>
      <c r="K12" s="202"/>
      <c r="L12" s="257"/>
      <c r="M12" s="258"/>
      <c r="N12" s="258"/>
      <c r="O12" s="258"/>
      <c r="P12" s="258"/>
      <c r="Q12" s="258"/>
      <c r="R12" s="262"/>
      <c r="S12" s="333"/>
      <c r="T12" s="244"/>
      <c r="U12" s="245"/>
    </row>
    <row r="13" spans="3:29" ht="60" customHeight="1">
      <c r="C13" s="293"/>
      <c r="D13" s="294"/>
      <c r="E13" s="295"/>
      <c r="F13" s="263" t="s">
        <v>248</v>
      </c>
      <c r="G13" s="294"/>
      <c r="H13" s="294"/>
      <c r="I13" s="295"/>
      <c r="J13" s="61"/>
      <c r="K13" s="62"/>
      <c r="L13" s="264"/>
      <c r="M13" s="265"/>
      <c r="N13" s="265"/>
      <c r="O13" s="266"/>
      <c r="P13" s="266"/>
      <c r="Q13" s="266"/>
      <c r="R13" s="267"/>
      <c r="S13" s="333"/>
      <c r="T13" s="569">
        <f>MIN(S11,10000000)+IF(AND(C11&lt;&gt;"",E16&lt;&gt;""),150000)</f>
        <v>0</v>
      </c>
      <c r="U13" s="570"/>
      <c r="X13" s="216" t="s">
        <v>231</v>
      </c>
    </row>
    <row r="14" spans="3:29" ht="18.75" customHeight="1">
      <c r="C14" s="290" t="s">
        <v>208</v>
      </c>
      <c r="D14" s="311"/>
      <c r="E14" s="312"/>
      <c r="F14" s="253" t="s">
        <v>209</v>
      </c>
      <c r="G14" s="69"/>
      <c r="H14" s="260" t="s">
        <v>210</v>
      </c>
      <c r="I14" s="66"/>
      <c r="J14" s="268"/>
      <c r="K14" s="202" t="s">
        <v>212</v>
      </c>
      <c r="L14" s="315"/>
      <c r="M14" s="316"/>
      <c r="N14" s="316"/>
      <c r="O14" s="269"/>
      <c r="P14" s="269"/>
      <c r="Q14" s="269"/>
      <c r="R14" s="319" t="str">
        <f>IF(D14="","",IF(ISNUMBER(N16),N16,0)
+IF(ISNUMBER(N17),N17,0)
+IF(ISNUMBER(N18),N18,0))</f>
        <v/>
      </c>
      <c r="S14" s="333"/>
      <c r="T14" s="569"/>
      <c r="U14" s="570"/>
    </row>
    <row r="15" spans="3:29" ht="60.75" customHeight="1">
      <c r="C15" s="329"/>
      <c r="D15" s="313"/>
      <c r="E15" s="314"/>
      <c r="F15" s="263" t="s">
        <v>213</v>
      </c>
      <c r="G15" s="294"/>
      <c r="H15" s="294"/>
      <c r="I15" s="295"/>
      <c r="J15" s="63"/>
      <c r="K15" s="64"/>
      <c r="L15" s="317"/>
      <c r="M15" s="318"/>
      <c r="N15" s="318"/>
      <c r="O15" s="269"/>
      <c r="P15" s="269"/>
      <c r="Q15" s="269"/>
      <c r="R15" s="319"/>
      <c r="S15" s="333"/>
      <c r="T15" s="569"/>
      <c r="U15" s="570"/>
    </row>
    <row r="16" spans="3:29" ht="60" customHeight="1">
      <c r="C16" s="329"/>
      <c r="D16" s="320" t="s">
        <v>214</v>
      </c>
      <c r="E16" s="93"/>
      <c r="F16" s="286" t="s">
        <v>507</v>
      </c>
      <c r="G16" s="294"/>
      <c r="H16" s="294"/>
      <c r="I16" s="295"/>
      <c r="J16" s="68"/>
      <c r="K16" s="83"/>
      <c r="L16" s="275" t="str">
        <f>IF(J16="","",K16*4/5)</f>
        <v/>
      </c>
      <c r="M16" s="270"/>
      <c r="N16" s="276" t="str">
        <f>IF(E16="","",MIN(L16,M16))</f>
        <v/>
      </c>
      <c r="O16" s="258"/>
      <c r="P16" s="258"/>
      <c r="Q16" s="258"/>
      <c r="R16" s="321"/>
      <c r="S16" s="333"/>
      <c r="T16" s="569"/>
      <c r="U16" s="570"/>
      <c r="AC16" s="271"/>
    </row>
    <row r="17" spans="3:29" ht="60" customHeight="1">
      <c r="C17" s="329"/>
      <c r="D17" s="320"/>
      <c r="E17" s="93"/>
      <c r="F17" s="286" t="s">
        <v>507</v>
      </c>
      <c r="G17" s="294"/>
      <c r="H17" s="294"/>
      <c r="I17" s="295"/>
      <c r="J17" s="61"/>
      <c r="K17" s="83"/>
      <c r="L17" s="275" t="str">
        <f>IF(J17="","",K17*4/5)</f>
        <v/>
      </c>
      <c r="M17" s="270"/>
      <c r="N17" s="276" t="str">
        <f>IF(E17="","",MIN(L17,M17))</f>
        <v/>
      </c>
      <c r="O17" s="258"/>
      <c r="P17" s="258"/>
      <c r="Q17" s="258"/>
      <c r="R17" s="322"/>
      <c r="S17" s="333"/>
      <c r="T17" s="569"/>
      <c r="U17" s="570"/>
      <c r="AC17" s="271"/>
    </row>
    <row r="18" spans="3:29" ht="60" customHeight="1">
      <c r="C18" s="329"/>
      <c r="D18" s="323" t="s">
        <v>249</v>
      </c>
      <c r="E18" s="324"/>
      <c r="F18" s="326"/>
      <c r="G18" s="327"/>
      <c r="H18" s="327"/>
      <c r="I18" s="327"/>
      <c r="J18" s="328"/>
      <c r="K18" s="139" t="str">
        <f>IF(K15="","",(K15-K16-K17))</f>
        <v/>
      </c>
      <c r="L18" s="275" t="str">
        <f>IF(K18="","",K18*4/5)</f>
        <v/>
      </c>
      <c r="M18" s="272"/>
      <c r="N18" s="276" t="str">
        <f>L18</f>
        <v/>
      </c>
      <c r="O18" s="258"/>
      <c r="P18" s="258"/>
      <c r="Q18" s="258"/>
      <c r="R18" s="325"/>
      <c r="S18" s="333"/>
      <c r="T18" s="569"/>
      <c r="U18" s="570"/>
    </row>
    <row r="19" spans="3:29" ht="18.75" customHeight="1">
      <c r="C19" s="329"/>
      <c r="D19" s="311"/>
      <c r="E19" s="312"/>
      <c r="F19" s="253" t="s">
        <v>209</v>
      </c>
      <c r="G19" s="69"/>
      <c r="H19" s="260" t="s">
        <v>210</v>
      </c>
      <c r="I19" s="66"/>
      <c r="J19" s="268"/>
      <c r="K19" s="202" t="s">
        <v>212</v>
      </c>
      <c r="L19" s="315"/>
      <c r="M19" s="316"/>
      <c r="N19" s="316"/>
      <c r="O19" s="269"/>
      <c r="P19" s="269"/>
      <c r="Q19" s="269"/>
      <c r="R19" s="319" t="str">
        <f>IF(D19="","",IF(ISNUMBER(N21),N21,0)
+IF(ISNUMBER(N22),N22,0)
+IF(ISNUMBER(N23),N23,0))</f>
        <v/>
      </c>
      <c r="S19" s="333"/>
      <c r="T19" s="569"/>
      <c r="U19" s="570"/>
    </row>
    <row r="20" spans="3:29" ht="60.75" customHeight="1">
      <c r="C20" s="329"/>
      <c r="D20" s="313"/>
      <c r="E20" s="314"/>
      <c r="F20" s="263" t="s">
        <v>213</v>
      </c>
      <c r="G20" s="294"/>
      <c r="H20" s="294"/>
      <c r="I20" s="295"/>
      <c r="J20" s="63"/>
      <c r="K20" s="64"/>
      <c r="L20" s="317"/>
      <c r="M20" s="318"/>
      <c r="N20" s="318"/>
      <c r="O20" s="269"/>
      <c r="P20" s="269"/>
      <c r="Q20" s="269"/>
      <c r="R20" s="319"/>
      <c r="S20" s="333"/>
      <c r="T20" s="569"/>
      <c r="U20" s="570"/>
    </row>
    <row r="21" spans="3:29" ht="60" customHeight="1">
      <c r="C21" s="329"/>
      <c r="D21" s="320" t="s">
        <v>214</v>
      </c>
      <c r="E21" s="93"/>
      <c r="F21" s="286" t="s">
        <v>507</v>
      </c>
      <c r="G21" s="294"/>
      <c r="H21" s="294"/>
      <c r="I21" s="295"/>
      <c r="J21" s="68"/>
      <c r="K21" s="83"/>
      <c r="L21" s="275" t="str">
        <f>IF(J21="","",K21*4/5)</f>
        <v/>
      </c>
      <c r="M21" s="270"/>
      <c r="N21" s="276" t="str">
        <f>IF(E21="","",MIN(L21,M21))</f>
        <v/>
      </c>
      <c r="O21" s="258"/>
      <c r="P21" s="258"/>
      <c r="Q21" s="258"/>
      <c r="R21" s="321"/>
      <c r="S21" s="333"/>
      <c r="T21" s="569"/>
      <c r="U21" s="570"/>
      <c r="AC21" s="271"/>
    </row>
    <row r="22" spans="3:29" ht="60" customHeight="1">
      <c r="C22" s="329"/>
      <c r="D22" s="320"/>
      <c r="E22" s="93"/>
      <c r="F22" s="286" t="s">
        <v>507</v>
      </c>
      <c r="G22" s="294"/>
      <c r="H22" s="294"/>
      <c r="I22" s="295"/>
      <c r="J22" s="61"/>
      <c r="K22" s="83"/>
      <c r="L22" s="275" t="str">
        <f>IF(J22="","",K22*4/5)</f>
        <v/>
      </c>
      <c r="M22" s="270"/>
      <c r="N22" s="276" t="str">
        <f>IF(E22="","",MIN(L22,M22))</f>
        <v/>
      </c>
      <c r="O22" s="258"/>
      <c r="P22" s="258"/>
      <c r="Q22" s="258"/>
      <c r="R22" s="322"/>
      <c r="S22" s="333"/>
      <c r="T22" s="569"/>
      <c r="U22" s="570"/>
      <c r="AC22" s="271"/>
    </row>
    <row r="23" spans="3:29" ht="60" customHeight="1">
      <c r="C23" s="329"/>
      <c r="D23" s="323" t="s">
        <v>249</v>
      </c>
      <c r="E23" s="324"/>
      <c r="F23" s="326"/>
      <c r="G23" s="327"/>
      <c r="H23" s="327"/>
      <c r="I23" s="327"/>
      <c r="J23" s="328"/>
      <c r="K23" s="139" t="str">
        <f>IF(K20="","",(K20-K21-K22))</f>
        <v/>
      </c>
      <c r="L23" s="275" t="str">
        <f>IF(K23="","",K23*4/5)</f>
        <v/>
      </c>
      <c r="M23" s="272"/>
      <c r="N23" s="276" t="str">
        <f>L23</f>
        <v/>
      </c>
      <c r="O23" s="258"/>
      <c r="P23" s="258"/>
      <c r="Q23" s="258"/>
      <c r="R23" s="325"/>
      <c r="S23" s="333"/>
      <c r="T23" s="569"/>
      <c r="U23" s="570"/>
    </row>
    <row r="24" spans="3:29" ht="18.75" customHeight="1">
      <c r="C24" s="329"/>
      <c r="D24" s="311"/>
      <c r="E24" s="312"/>
      <c r="F24" s="253" t="s">
        <v>209</v>
      </c>
      <c r="G24" s="69"/>
      <c r="H24" s="260" t="s">
        <v>210</v>
      </c>
      <c r="I24" s="66"/>
      <c r="J24" s="268"/>
      <c r="K24" s="202" t="s">
        <v>212</v>
      </c>
      <c r="L24" s="315"/>
      <c r="M24" s="316"/>
      <c r="N24" s="316"/>
      <c r="O24" s="269"/>
      <c r="P24" s="269"/>
      <c r="Q24" s="269"/>
      <c r="R24" s="319" t="str">
        <f>IF(D24="","",IF(ISNUMBER(N26),N26,0)
+IF(ISNUMBER(N27),N27,0)
+IF(ISNUMBER(N28),N28,0))</f>
        <v/>
      </c>
      <c r="S24" s="333"/>
      <c r="T24" s="569"/>
      <c r="U24" s="570"/>
    </row>
    <row r="25" spans="3:29" ht="60.75" customHeight="1">
      <c r="C25" s="329"/>
      <c r="D25" s="313"/>
      <c r="E25" s="314"/>
      <c r="F25" s="263" t="s">
        <v>213</v>
      </c>
      <c r="G25" s="294"/>
      <c r="H25" s="294"/>
      <c r="I25" s="295"/>
      <c r="J25" s="63"/>
      <c r="K25" s="64"/>
      <c r="L25" s="317"/>
      <c r="M25" s="318"/>
      <c r="N25" s="318"/>
      <c r="O25" s="269"/>
      <c r="P25" s="269"/>
      <c r="Q25" s="269"/>
      <c r="R25" s="319"/>
      <c r="S25" s="333"/>
      <c r="T25" s="569"/>
      <c r="U25" s="570"/>
    </row>
    <row r="26" spans="3:29" ht="60" customHeight="1">
      <c r="C26" s="329"/>
      <c r="D26" s="320" t="s">
        <v>214</v>
      </c>
      <c r="E26" s="93"/>
      <c r="F26" s="286" t="s">
        <v>507</v>
      </c>
      <c r="G26" s="294"/>
      <c r="H26" s="294"/>
      <c r="I26" s="295"/>
      <c r="J26" s="68"/>
      <c r="K26" s="83"/>
      <c r="L26" s="275" t="str">
        <f>IF(J26="","",K26*4/5)</f>
        <v/>
      </c>
      <c r="M26" s="270"/>
      <c r="N26" s="276" t="str">
        <f>IF(E26="","",MIN(L26,M26))</f>
        <v/>
      </c>
      <c r="O26" s="258"/>
      <c r="P26" s="258"/>
      <c r="Q26" s="258"/>
      <c r="R26" s="321"/>
      <c r="S26" s="333"/>
      <c r="T26" s="569"/>
      <c r="U26" s="570"/>
      <c r="AC26" s="271"/>
    </row>
    <row r="27" spans="3:29" ht="60" customHeight="1">
      <c r="C27" s="329"/>
      <c r="D27" s="320"/>
      <c r="E27" s="93"/>
      <c r="F27" s="286" t="s">
        <v>507</v>
      </c>
      <c r="G27" s="294"/>
      <c r="H27" s="294"/>
      <c r="I27" s="295"/>
      <c r="J27" s="61"/>
      <c r="K27" s="83"/>
      <c r="L27" s="275" t="str">
        <f>IF(J27="","",K27*4/5)</f>
        <v/>
      </c>
      <c r="M27" s="270"/>
      <c r="N27" s="276" t="str">
        <f>IF(E27="","",MIN(L27,M27))</f>
        <v/>
      </c>
      <c r="O27" s="258"/>
      <c r="P27" s="258"/>
      <c r="Q27" s="258"/>
      <c r="R27" s="322"/>
      <c r="S27" s="333"/>
      <c r="T27" s="569"/>
      <c r="U27" s="570"/>
      <c r="AC27" s="271"/>
    </row>
    <row r="28" spans="3:29" ht="60" customHeight="1">
      <c r="C28" s="329"/>
      <c r="D28" s="323" t="s">
        <v>249</v>
      </c>
      <c r="E28" s="324"/>
      <c r="F28" s="326"/>
      <c r="G28" s="327"/>
      <c r="H28" s="327"/>
      <c r="I28" s="327"/>
      <c r="J28" s="328"/>
      <c r="K28" s="139" t="str">
        <f>IF(K25="","",(K25-K26-K27))</f>
        <v/>
      </c>
      <c r="L28" s="275" t="str">
        <f>IF(K28="","",K28*4/5)</f>
        <v/>
      </c>
      <c r="M28" s="272"/>
      <c r="N28" s="276" t="str">
        <f>L28</f>
        <v/>
      </c>
      <c r="O28" s="258"/>
      <c r="P28" s="258"/>
      <c r="Q28" s="258"/>
      <c r="R28" s="325"/>
      <c r="S28" s="333"/>
      <c r="T28" s="569"/>
      <c r="U28" s="570"/>
    </row>
    <row r="29" spans="3:29" ht="18.75" customHeight="1">
      <c r="C29" s="329"/>
      <c r="D29" s="311"/>
      <c r="E29" s="312"/>
      <c r="F29" s="253" t="s">
        <v>209</v>
      </c>
      <c r="G29" s="69"/>
      <c r="H29" s="260" t="s">
        <v>210</v>
      </c>
      <c r="I29" s="66"/>
      <c r="J29" s="268"/>
      <c r="K29" s="202" t="s">
        <v>212</v>
      </c>
      <c r="L29" s="315"/>
      <c r="M29" s="316"/>
      <c r="N29" s="316"/>
      <c r="O29" s="269"/>
      <c r="P29" s="269"/>
      <c r="Q29" s="269"/>
      <c r="R29" s="319" t="str">
        <f>IF(D29="","",IF(ISNUMBER(N31),N31,0)
+IF(ISNUMBER(N32),N32,0)
+IF(ISNUMBER(N33),N33,0))</f>
        <v/>
      </c>
      <c r="S29" s="333"/>
      <c r="T29" s="569"/>
      <c r="U29" s="570"/>
    </row>
    <row r="30" spans="3:29" ht="60.75" customHeight="1">
      <c r="C30" s="329"/>
      <c r="D30" s="313"/>
      <c r="E30" s="314"/>
      <c r="F30" s="263" t="s">
        <v>213</v>
      </c>
      <c r="G30" s="294"/>
      <c r="H30" s="294"/>
      <c r="I30" s="295"/>
      <c r="J30" s="63"/>
      <c r="K30" s="64"/>
      <c r="L30" s="317"/>
      <c r="M30" s="318"/>
      <c r="N30" s="318"/>
      <c r="O30" s="269"/>
      <c r="P30" s="269"/>
      <c r="Q30" s="269"/>
      <c r="R30" s="319"/>
      <c r="S30" s="333"/>
      <c r="T30" s="569"/>
      <c r="U30" s="570"/>
    </row>
    <row r="31" spans="3:29" ht="60" customHeight="1">
      <c r="C31" s="329"/>
      <c r="D31" s="320" t="s">
        <v>214</v>
      </c>
      <c r="E31" s="93"/>
      <c r="F31" s="286" t="s">
        <v>507</v>
      </c>
      <c r="G31" s="294"/>
      <c r="H31" s="294"/>
      <c r="I31" s="295"/>
      <c r="J31" s="68"/>
      <c r="K31" s="83"/>
      <c r="L31" s="275" t="str">
        <f>IF(J31="","",K31*4/5)</f>
        <v/>
      </c>
      <c r="M31" s="270"/>
      <c r="N31" s="276" t="str">
        <f>IF(E31="","",MIN(L31,M31))</f>
        <v/>
      </c>
      <c r="O31" s="258"/>
      <c r="P31" s="258"/>
      <c r="Q31" s="258"/>
      <c r="R31" s="321"/>
      <c r="S31" s="333"/>
      <c r="T31" s="569"/>
      <c r="U31" s="570"/>
      <c r="AC31" s="271"/>
    </row>
    <row r="32" spans="3:29" ht="60" customHeight="1">
      <c r="C32" s="329"/>
      <c r="D32" s="320"/>
      <c r="E32" s="93"/>
      <c r="F32" s="286" t="s">
        <v>507</v>
      </c>
      <c r="G32" s="294"/>
      <c r="H32" s="294"/>
      <c r="I32" s="295"/>
      <c r="J32" s="61"/>
      <c r="K32" s="83"/>
      <c r="L32" s="275" t="str">
        <f>IF(J32="","",K32*4/5)</f>
        <v/>
      </c>
      <c r="M32" s="270"/>
      <c r="N32" s="276" t="str">
        <f>IF(E32="","",MIN(L32,M32))</f>
        <v/>
      </c>
      <c r="O32" s="258"/>
      <c r="P32" s="258"/>
      <c r="Q32" s="258"/>
      <c r="R32" s="322"/>
      <c r="S32" s="333"/>
      <c r="T32" s="569"/>
      <c r="U32" s="570"/>
      <c r="AC32" s="271"/>
    </row>
    <row r="33" spans="3:29" ht="60" customHeight="1">
      <c r="C33" s="329"/>
      <c r="D33" s="323" t="s">
        <v>249</v>
      </c>
      <c r="E33" s="324"/>
      <c r="F33" s="326"/>
      <c r="G33" s="327"/>
      <c r="H33" s="327"/>
      <c r="I33" s="327"/>
      <c r="J33" s="328"/>
      <c r="K33" s="139" t="str">
        <f>IF(K30="","",(K30-K31-K32))</f>
        <v/>
      </c>
      <c r="L33" s="275" t="str">
        <f>IF(K33="","",K33*4/5)</f>
        <v/>
      </c>
      <c r="M33" s="272"/>
      <c r="N33" s="276" t="str">
        <f>L33</f>
        <v/>
      </c>
      <c r="O33" s="258"/>
      <c r="P33" s="258"/>
      <c r="Q33" s="258"/>
      <c r="R33" s="325"/>
      <c r="S33" s="333"/>
      <c r="T33" s="569"/>
      <c r="U33" s="570"/>
    </row>
    <row r="34" spans="3:29" ht="18.75" customHeight="1">
      <c r="C34" s="329"/>
      <c r="D34" s="311"/>
      <c r="E34" s="312"/>
      <c r="F34" s="253" t="s">
        <v>209</v>
      </c>
      <c r="G34" s="69"/>
      <c r="H34" s="260" t="s">
        <v>210</v>
      </c>
      <c r="I34" s="66"/>
      <c r="J34" s="268"/>
      <c r="K34" s="202" t="s">
        <v>212</v>
      </c>
      <c r="L34" s="315"/>
      <c r="M34" s="316"/>
      <c r="N34" s="316"/>
      <c r="O34" s="269"/>
      <c r="P34" s="269"/>
      <c r="Q34" s="269"/>
      <c r="R34" s="319" t="str">
        <f>IF(D34="","",IF(ISNUMBER(N36),N36,0)
+IF(ISNUMBER(N37),N37,0)
+IF(ISNUMBER(N38),N38,0))</f>
        <v/>
      </c>
      <c r="S34" s="333"/>
      <c r="T34" s="569"/>
      <c r="U34" s="570"/>
    </row>
    <row r="35" spans="3:29" ht="60.75" customHeight="1">
      <c r="C35" s="329"/>
      <c r="D35" s="313"/>
      <c r="E35" s="314"/>
      <c r="F35" s="263" t="s">
        <v>213</v>
      </c>
      <c r="G35" s="294"/>
      <c r="H35" s="294"/>
      <c r="I35" s="295"/>
      <c r="J35" s="63"/>
      <c r="K35" s="64"/>
      <c r="L35" s="317"/>
      <c r="M35" s="318"/>
      <c r="N35" s="318"/>
      <c r="O35" s="269"/>
      <c r="P35" s="269"/>
      <c r="Q35" s="269"/>
      <c r="R35" s="319"/>
      <c r="S35" s="333"/>
      <c r="T35" s="569"/>
      <c r="U35" s="570"/>
    </row>
    <row r="36" spans="3:29" ht="60" customHeight="1">
      <c r="C36" s="329"/>
      <c r="D36" s="320" t="s">
        <v>214</v>
      </c>
      <c r="E36" s="93"/>
      <c r="F36" s="286" t="s">
        <v>507</v>
      </c>
      <c r="G36" s="294"/>
      <c r="H36" s="294"/>
      <c r="I36" s="295"/>
      <c r="J36" s="68"/>
      <c r="K36" s="83"/>
      <c r="L36" s="275" t="str">
        <f>IF(J36="","",K36*4/5)</f>
        <v/>
      </c>
      <c r="M36" s="270"/>
      <c r="N36" s="276" t="str">
        <f>IF(E36="","",MIN(L36,M36))</f>
        <v/>
      </c>
      <c r="O36" s="258"/>
      <c r="P36" s="258"/>
      <c r="Q36" s="258"/>
      <c r="R36" s="321"/>
      <c r="S36" s="333"/>
      <c r="T36" s="569"/>
      <c r="U36" s="570"/>
      <c r="AC36" s="271"/>
    </row>
    <row r="37" spans="3:29" ht="60" customHeight="1">
      <c r="C37" s="329"/>
      <c r="D37" s="320"/>
      <c r="E37" s="93"/>
      <c r="F37" s="286" t="s">
        <v>507</v>
      </c>
      <c r="G37" s="294"/>
      <c r="H37" s="294"/>
      <c r="I37" s="295"/>
      <c r="J37" s="61"/>
      <c r="K37" s="83"/>
      <c r="L37" s="275" t="str">
        <f>IF(J37="","",K37*4/5)</f>
        <v/>
      </c>
      <c r="M37" s="270"/>
      <c r="N37" s="276" t="str">
        <f>IF(E37="","",MIN(L37,M37))</f>
        <v/>
      </c>
      <c r="O37" s="258"/>
      <c r="P37" s="258"/>
      <c r="Q37" s="258"/>
      <c r="R37" s="322"/>
      <c r="S37" s="333"/>
      <c r="T37" s="569"/>
      <c r="U37" s="570"/>
      <c r="AC37" s="271"/>
    </row>
    <row r="38" spans="3:29" ht="60" customHeight="1">
      <c r="C38" s="329"/>
      <c r="D38" s="323" t="s">
        <v>249</v>
      </c>
      <c r="E38" s="324"/>
      <c r="F38" s="301"/>
      <c r="G38" s="302"/>
      <c r="H38" s="302"/>
      <c r="I38" s="302"/>
      <c r="J38" s="303"/>
      <c r="K38" s="140" t="str">
        <f>IF(K35="","",(K35-K36-K37))</f>
        <v/>
      </c>
      <c r="L38" s="277" t="str">
        <f>IF(K38="","",K38*4/5)</f>
        <v/>
      </c>
      <c r="M38" s="273"/>
      <c r="N38" s="278" t="str">
        <f>L38</f>
        <v/>
      </c>
      <c r="O38" s="258"/>
      <c r="P38" s="258"/>
      <c r="Q38" s="258"/>
      <c r="R38" s="322"/>
      <c r="S38" s="333"/>
      <c r="T38" s="571"/>
      <c r="U38" s="572"/>
    </row>
    <row r="39" spans="3:29" ht="18.75" customHeight="1">
      <c r="C39" s="573" t="str">
        <f>_xlfn.TEXTJOIN("、", TRUE,
    IF(COUNTIF(D14:D38, "*①*") &gt; 1, "移譲支援（装着）", ""),
    IF(COUNTIF(D14:D38, "*②*") &gt; 1, "移譲支援（非装着）", ""),
    IF(COUNTIF(D14:D38, "*③*") &gt; 1, "移動支援（屋外）", ""),
    IF(COUNTIF(D14:D38, "*④*") &gt; 1, "移動支援（屋内）", ""),
    IF(COUNTIF(D14:D38, "*⑤*") &gt; 1, "移動支援（装着）", ""),
    IF(COUNTIF(D14:D38, "*⑥*") &gt; 1, "排泄支援（排泄予測・検知）", ""),
    IF(COUNTIF(D14:D38, "*⑦*") &gt; 1, "排泄支援（排泄物処理）", ""),
    IF(COUNTIF(D14:D38, "*⑧*") &gt; 1, "排泄支援（動作支援）", ""),
    IF(COUNTIF(D14:D38, "*⑨*") &gt; 1, "入浴支援", ""),
    IF(COUNTIF(D14:D38, "*⑩*") &gt; 1, "見守り・コミュニケーション（見守り（施設））", ""),
    IF(COUNTIF(D14:D38, "*⑪*") &gt; 1, "見守り・コミュニケーション（見守り（在宅））", ""),
    IF(COUNTIF(D14:D38, "*⑫*") &gt; 1, "見守り・コミュニケーション（コミュニケーション）", ""),
    IF(COUNTIF(D14:D38, "*⑬*") &gt; 1, "食事・栄養管理支援", ""),
    IF(COUNTIF(D14:D38, "*⑭*") &gt; 1, "認知症生活支援・認知症ケア支援", ""),
    IF(COUNTIF(D14:D38, "*⑮*") &gt; 1, "その他都道府県が認めたもの", ""),
    IF((COUNTIF(D14:D38,"*①*")&gt;0)+(COUNTIF(D14:D38,"*②*")&gt;0) &gt; 1, "移乗支援", ""),
    IF((COUNTIF(D14:D38,"*③*")&gt;0)+(COUNTIF(D14:D38,"*④*")&gt;0)+(COUNTIF(D14:D38,"*⑤*")&gt;0) &gt; 1, "移動支援", ""),
    IF((COUNTIF(D14:D38,"*⑥*")&gt;0)+(COUNTIF(D14:D38,"*⑦*")&gt;0)+(COUNTIF(D14:D38,"*⑧*")&gt;0) &gt; 1, "排泄支援", ""),
    IF((COUNTIF(D14:D38,"*⑩*")&gt;0)+(COUNTIF(D14:D38,"*⑪*")&gt;0)+(COUNTIF(D14:D38,"*⑫*")&gt;0) &gt; 1, "見守りコミュニケーション", "")
)</f>
        <v/>
      </c>
      <c r="D39" s="574"/>
      <c r="E39" s="575"/>
      <c r="F39" s="290"/>
      <c r="G39" s="291"/>
      <c r="H39" s="291"/>
      <c r="I39" s="291"/>
      <c r="J39" s="291"/>
      <c r="K39" s="291"/>
      <c r="L39" s="291"/>
      <c r="M39" s="291"/>
      <c r="N39" s="291"/>
      <c r="O39" s="291"/>
      <c r="P39" s="291"/>
      <c r="Q39" s="291"/>
      <c r="R39" s="291"/>
      <c r="S39" s="291"/>
      <c r="T39" s="291"/>
      <c r="U39" s="292"/>
      <c r="X39" s="216"/>
    </row>
    <row r="40" spans="3:29" ht="53.25" customHeight="1">
      <c r="C40" s="296" t="s">
        <v>215</v>
      </c>
      <c r="D40" s="297"/>
      <c r="E40" s="298"/>
      <c r="F40" s="293"/>
      <c r="G40" s="294"/>
      <c r="H40" s="294"/>
      <c r="I40" s="294"/>
      <c r="J40" s="294"/>
      <c r="K40" s="294"/>
      <c r="L40" s="294"/>
      <c r="M40" s="294"/>
      <c r="N40" s="294"/>
      <c r="O40" s="294"/>
      <c r="P40" s="294"/>
      <c r="Q40" s="294"/>
      <c r="R40" s="294"/>
      <c r="S40" s="294"/>
      <c r="T40" s="294"/>
      <c r="U40" s="295"/>
      <c r="X40" s="216"/>
    </row>
    <row r="41" spans="3:29" ht="18" customHeight="1">
      <c r="C41" s="299" t="s">
        <v>216</v>
      </c>
      <c r="D41" s="301"/>
      <c r="E41" s="302"/>
      <c r="F41" s="302"/>
      <c r="G41" s="302"/>
      <c r="H41" s="302"/>
      <c r="I41" s="302"/>
      <c r="J41" s="302"/>
      <c r="K41" s="302"/>
      <c r="L41" s="302"/>
      <c r="M41" s="302"/>
      <c r="N41" s="302"/>
      <c r="O41" s="302"/>
      <c r="P41" s="302"/>
      <c r="Q41" s="302"/>
      <c r="R41" s="302"/>
      <c r="S41" s="303"/>
      <c r="T41" s="307" t="s">
        <v>212</v>
      </c>
      <c r="U41" s="308"/>
      <c r="X41" s="216" t="s">
        <v>235</v>
      </c>
    </row>
    <row r="42" spans="3:29" ht="36.75" customHeight="1">
      <c r="C42" s="300"/>
      <c r="D42" s="304"/>
      <c r="E42" s="305"/>
      <c r="F42" s="305"/>
      <c r="G42" s="305"/>
      <c r="H42" s="305"/>
      <c r="I42" s="305"/>
      <c r="J42" s="305"/>
      <c r="K42" s="305"/>
      <c r="L42" s="305"/>
      <c r="M42" s="305"/>
      <c r="N42" s="305"/>
      <c r="O42" s="305"/>
      <c r="P42" s="305"/>
      <c r="Q42" s="305"/>
      <c r="R42" s="305"/>
      <c r="S42" s="306"/>
      <c r="T42" s="309">
        <f>T13</f>
        <v>0</v>
      </c>
      <c r="U42" s="310"/>
    </row>
    <row r="43" spans="3:29" ht="24.75" customHeight="1">
      <c r="C43" s="274"/>
      <c r="D43" s="274"/>
      <c r="E43" s="274"/>
      <c r="F43" s="274"/>
      <c r="G43" s="274"/>
      <c r="H43" s="274"/>
      <c r="I43" s="274"/>
      <c r="J43" s="274"/>
      <c r="K43" s="274"/>
      <c r="L43" s="274"/>
      <c r="M43" s="274"/>
      <c r="N43" s="274"/>
      <c r="O43" s="274"/>
      <c r="P43" s="274"/>
      <c r="Q43" s="274"/>
      <c r="R43" s="274"/>
      <c r="S43" s="274"/>
      <c r="T43" s="274"/>
      <c r="U43" s="274"/>
    </row>
    <row r="44" spans="3:29">
      <c r="C44" s="185" t="s">
        <v>217</v>
      </c>
    </row>
  </sheetData>
  <sheetProtection algorithmName="SHA-512" hashValue="ZrnKT0noOtO66pbzhSFY+nHwB3FCy4mnUdswhaYGkuM1OnltEIjQsRd+dSViLiAE7rhuIkhyG5xJYmqVPKVMIQ==" saltValue="lR3B4czK+JIArqXSrAxQPA==" spinCount="100000" sheet="1" objects="1" scenarios="1"/>
  <mergeCells count="73">
    <mergeCell ref="D41:S42"/>
    <mergeCell ref="F39:U40"/>
    <mergeCell ref="T13:U38"/>
    <mergeCell ref="D14:E15"/>
    <mergeCell ref="G13:I13"/>
    <mergeCell ref="C11:E13"/>
    <mergeCell ref="T42:U42"/>
    <mergeCell ref="C14:C38"/>
    <mergeCell ref="C41:C42"/>
    <mergeCell ref="C39:E39"/>
    <mergeCell ref="C40:E40"/>
    <mergeCell ref="T41:U41"/>
    <mergeCell ref="R16:R18"/>
    <mergeCell ref="R14:R15"/>
    <mergeCell ref="S11:S38"/>
    <mergeCell ref="L14:N15"/>
    <mergeCell ref="S2:U2"/>
    <mergeCell ref="S1:U1"/>
    <mergeCell ref="S3:U3"/>
    <mergeCell ref="F7:I10"/>
    <mergeCell ref="T11:U11"/>
    <mergeCell ref="T8:U8"/>
    <mergeCell ref="T9:U9"/>
    <mergeCell ref="T10:U10"/>
    <mergeCell ref="F1:J1"/>
    <mergeCell ref="C4:U4"/>
    <mergeCell ref="C7:E10"/>
    <mergeCell ref="G15:I15"/>
    <mergeCell ref="G16:I16"/>
    <mergeCell ref="D19:E20"/>
    <mergeCell ref="L19:N20"/>
    <mergeCell ref="D16:D17"/>
    <mergeCell ref="D18:E18"/>
    <mergeCell ref="G17:I17"/>
    <mergeCell ref="F18:J18"/>
    <mergeCell ref="R19:R20"/>
    <mergeCell ref="G20:I20"/>
    <mergeCell ref="D21:D22"/>
    <mergeCell ref="G21:I21"/>
    <mergeCell ref="R21:R23"/>
    <mergeCell ref="G22:I22"/>
    <mergeCell ref="D23:E23"/>
    <mergeCell ref="F23:J23"/>
    <mergeCell ref="D24:E25"/>
    <mergeCell ref="L24:N25"/>
    <mergeCell ref="R24:R25"/>
    <mergeCell ref="G25:I25"/>
    <mergeCell ref="D26:D27"/>
    <mergeCell ref="G26:I26"/>
    <mergeCell ref="R26:R28"/>
    <mergeCell ref="G27:I27"/>
    <mergeCell ref="D28:E28"/>
    <mergeCell ref="F28:J28"/>
    <mergeCell ref="D29:E30"/>
    <mergeCell ref="L29:N30"/>
    <mergeCell ref="R29:R30"/>
    <mergeCell ref="G30:I30"/>
    <mergeCell ref="D31:D32"/>
    <mergeCell ref="G31:I31"/>
    <mergeCell ref="R31:R33"/>
    <mergeCell ref="G32:I32"/>
    <mergeCell ref="D33:E33"/>
    <mergeCell ref="F33:J33"/>
    <mergeCell ref="D34:E35"/>
    <mergeCell ref="L34:N35"/>
    <mergeCell ref="R34:R35"/>
    <mergeCell ref="G35:I35"/>
    <mergeCell ref="D36:D37"/>
    <mergeCell ref="G36:I36"/>
    <mergeCell ref="R36:R38"/>
    <mergeCell ref="G37:I37"/>
    <mergeCell ref="D38:E38"/>
    <mergeCell ref="F38:J38"/>
  </mergeCells>
  <phoneticPr fontId="1"/>
  <conditionalFormatting sqref="F18">
    <cfRule type="expression" priority="510">
      <formula>ISBLANK(#REF!)</formula>
    </cfRule>
  </conditionalFormatting>
  <conditionalFormatting sqref="F23">
    <cfRule type="expression" priority="94">
      <formula>ISBLANK(#REF!)</formula>
    </cfRule>
  </conditionalFormatting>
  <conditionalFormatting sqref="F28">
    <cfRule type="expression" priority="71">
      <formula>ISBLANK(#REF!)</formula>
    </cfRule>
  </conditionalFormatting>
  <conditionalFormatting sqref="F33">
    <cfRule type="expression" priority="49">
      <formula>ISBLANK(#REF!)</formula>
    </cfRule>
  </conditionalFormatting>
  <conditionalFormatting sqref="F38">
    <cfRule type="expression" priority="27">
      <formula>ISBLANK(#REF!)</formula>
    </cfRule>
  </conditionalFormatting>
  <conditionalFormatting sqref="F39">
    <cfRule type="expression" dxfId="243" priority="334">
      <formula>AND(C39&lt;&gt;"",$F$39="")</formula>
    </cfRule>
  </conditionalFormatting>
  <conditionalFormatting sqref="G11:G12 G14">
    <cfRule type="expression" priority="488">
      <formula>ISBLANK(D11)</formula>
    </cfRule>
    <cfRule type="expression" dxfId="242" priority="487">
      <formula>AND(D11&lt;&gt;"", ISBLANK(G11))</formula>
    </cfRule>
    <cfRule type="expression" dxfId="241" priority="486">
      <formula>AND(D11&lt;&gt;"", G11&lt;&gt;"", LEN(G11)&lt;&gt;5)</formula>
    </cfRule>
  </conditionalFormatting>
  <conditionalFormatting sqref="G11:G12">
    <cfRule type="expression" dxfId="240" priority="105">
      <formula>"and($G$11&lt;&gt;"""",len($G$11)&lt;&gt;5)"</formula>
    </cfRule>
    <cfRule type="expression" dxfId="239" priority="107">
      <formula>ISBLANK($G$11)</formula>
    </cfRule>
  </conditionalFormatting>
  <conditionalFormatting sqref="G19">
    <cfRule type="expression" priority="89">
      <formula>ISBLANK(D19)</formula>
    </cfRule>
    <cfRule type="expression" dxfId="238" priority="87">
      <formula>AND(D19&lt;&gt;"", G19&lt;&gt;"", LEN(G19)&lt;&gt;5)</formula>
    </cfRule>
    <cfRule type="expression" dxfId="237" priority="88">
      <formula>AND(D19&lt;&gt;"", ISBLANK(G19))</formula>
    </cfRule>
  </conditionalFormatting>
  <conditionalFormatting sqref="G24">
    <cfRule type="expression" priority="66">
      <formula>ISBLANK(D24)</formula>
    </cfRule>
    <cfRule type="expression" dxfId="236" priority="64">
      <formula>AND(D24&lt;&gt;"", G24&lt;&gt;"", LEN(G24)&lt;&gt;5)</formula>
    </cfRule>
    <cfRule type="expression" dxfId="235" priority="65">
      <formula>AND(D24&lt;&gt;"", ISBLANK(G24))</formula>
    </cfRule>
  </conditionalFormatting>
  <conditionalFormatting sqref="G29">
    <cfRule type="expression" dxfId="234" priority="43">
      <formula>AND(D29&lt;&gt;"", ISBLANK(G29))</formula>
    </cfRule>
    <cfRule type="expression" priority="44">
      <formula>ISBLANK(D29)</formula>
    </cfRule>
    <cfRule type="expression" dxfId="233" priority="42">
      <formula>AND(D29&lt;&gt;"", G29&lt;&gt;"", LEN(G29)&lt;&gt;5)</formula>
    </cfRule>
  </conditionalFormatting>
  <conditionalFormatting sqref="G34">
    <cfRule type="expression" dxfId="232" priority="21">
      <formula>AND(D34&lt;&gt;"", ISBLANK(G34))</formula>
    </cfRule>
    <cfRule type="expression" priority="22">
      <formula>ISBLANK(D34)</formula>
    </cfRule>
    <cfRule type="expression" dxfId="231" priority="20">
      <formula>AND(D34&lt;&gt;"", G34&lt;&gt;"", LEN(G34)&lt;&gt;5)</formula>
    </cfRule>
  </conditionalFormatting>
  <conditionalFormatting sqref="G13:I13">
    <cfRule type="expression" dxfId="230" priority="306">
      <formula>ISBLANK($G$13)</formula>
    </cfRule>
  </conditionalFormatting>
  <conditionalFormatting sqref="G15:I15">
    <cfRule type="expression" dxfId="229" priority="504">
      <formula>AND(D14&lt;&gt;"",G15="")</formula>
    </cfRule>
  </conditionalFormatting>
  <conditionalFormatting sqref="G16:I16">
    <cfRule type="expression" dxfId="228" priority="99">
      <formula>AND(E16&lt;&gt;"",G16="")</formula>
    </cfRule>
  </conditionalFormatting>
  <conditionalFormatting sqref="G17:I17">
    <cfRule type="expression" dxfId="227" priority="227">
      <formula>AND(#REF!&lt;&gt;"",G17="")</formula>
    </cfRule>
  </conditionalFormatting>
  <conditionalFormatting sqref="G20:I20">
    <cfRule type="expression" dxfId="226" priority="92">
      <formula>AND(D19&lt;&gt;"",G20="")</formula>
    </cfRule>
  </conditionalFormatting>
  <conditionalFormatting sqref="G21:I21">
    <cfRule type="expression" dxfId="225" priority="76">
      <formula>AND(E21&lt;&gt;"",G21="")</formula>
    </cfRule>
  </conditionalFormatting>
  <conditionalFormatting sqref="G22:I22">
    <cfRule type="expression" dxfId="224" priority="80">
      <formula>AND(#REF!&lt;&gt;"",G22="")</formula>
    </cfRule>
  </conditionalFormatting>
  <conditionalFormatting sqref="G25:I25">
    <cfRule type="expression" dxfId="223" priority="69">
      <formula>AND(D24&lt;&gt;"",G25="")</formula>
    </cfRule>
  </conditionalFormatting>
  <conditionalFormatting sqref="G26:I26">
    <cfRule type="expression" dxfId="222" priority="54">
      <formula>AND(E26&lt;&gt;"",G26="")</formula>
    </cfRule>
  </conditionalFormatting>
  <conditionalFormatting sqref="G27:I27">
    <cfRule type="expression" dxfId="221" priority="57">
      <formula>AND(#REF!&lt;&gt;"",G27="")</formula>
    </cfRule>
  </conditionalFormatting>
  <conditionalFormatting sqref="G30:I30">
    <cfRule type="expression" dxfId="220" priority="47">
      <formula>AND(D29&lt;&gt;"",G30="")</formula>
    </cfRule>
  </conditionalFormatting>
  <conditionalFormatting sqref="G31:I31">
    <cfRule type="expression" dxfId="219" priority="32">
      <formula>AND(E31&lt;&gt;"",G31="")</formula>
    </cfRule>
  </conditionalFormatting>
  <conditionalFormatting sqref="G32:I32">
    <cfRule type="expression" dxfId="218" priority="35">
      <formula>AND(#REF!&lt;&gt;"",G32="")</formula>
    </cfRule>
  </conditionalFormatting>
  <conditionalFormatting sqref="G35:I35">
    <cfRule type="expression" dxfId="217" priority="25">
      <formula>AND(D34&lt;&gt;"",G35="")</formula>
    </cfRule>
  </conditionalFormatting>
  <conditionalFormatting sqref="G36:I36">
    <cfRule type="expression" dxfId="216" priority="10">
      <formula>AND(E36&lt;&gt;"",G36="")</formula>
    </cfRule>
  </conditionalFormatting>
  <conditionalFormatting sqref="G37:I37">
    <cfRule type="expression" dxfId="215" priority="13">
      <formula>AND(#REF!&lt;&gt;"",G37="")</formula>
    </cfRule>
  </conditionalFormatting>
  <conditionalFormatting sqref="I11:I12">
    <cfRule type="expression" dxfId="214" priority="106">
      <formula>ISBLANK($I$11)</formula>
    </cfRule>
  </conditionalFormatting>
  <conditionalFormatting sqref="I14">
    <cfRule type="expression" dxfId="213" priority="102">
      <formula>AND(D14&lt;&gt;"", LEN(I14)&lt;&gt;6)</formula>
    </cfRule>
    <cfRule type="expression" dxfId="212" priority="101">
      <formula>AND(D14&lt;&gt;"",ISBLANK(I14))</formula>
    </cfRule>
  </conditionalFormatting>
  <conditionalFormatting sqref="I19">
    <cfRule type="expression" dxfId="211" priority="78">
      <formula>AND(D19&lt;&gt;"", LEN(I19)&lt;&gt;6)</formula>
    </cfRule>
    <cfRule type="expression" dxfId="210" priority="77">
      <formula>AND(D19&lt;&gt;"",ISBLANK(I19))</formula>
    </cfRule>
  </conditionalFormatting>
  <conditionalFormatting sqref="I24">
    <cfRule type="expression" dxfId="209" priority="55">
      <formula>AND(D24&lt;&gt;"",ISBLANK(I24))</formula>
    </cfRule>
    <cfRule type="expression" dxfId="208" priority="56">
      <formula>AND(D24&lt;&gt;"", LEN(I24)&lt;&gt;6)</formula>
    </cfRule>
  </conditionalFormatting>
  <conditionalFormatting sqref="I29">
    <cfRule type="expression" dxfId="207" priority="34">
      <formula>AND(D29&lt;&gt;"", LEN(I29)&lt;&gt;6)</formula>
    </cfRule>
    <cfRule type="expression" dxfId="206" priority="33">
      <formula>AND(D29&lt;&gt;"",ISBLANK(I29))</formula>
    </cfRule>
  </conditionalFormatting>
  <conditionalFormatting sqref="I34">
    <cfRule type="expression" dxfId="205" priority="12">
      <formula>AND(D34&lt;&gt;"", LEN(I34)&lt;&gt;6)</formula>
    </cfRule>
    <cfRule type="expression" dxfId="204" priority="11">
      <formula>AND(D34&lt;&gt;"",ISBLANK(I34))</formula>
    </cfRule>
  </conditionalFormatting>
  <conditionalFormatting sqref="J13">
    <cfRule type="expression" dxfId="203" priority="109">
      <formula>ISBLANK($J$13)</formula>
    </cfRule>
  </conditionalFormatting>
  <conditionalFormatting sqref="J15">
    <cfRule type="expression" dxfId="202" priority="347">
      <formula>AND(D14&lt;&gt;"", ISBLANK(J15))</formula>
    </cfRule>
    <cfRule type="expression" priority="348">
      <formula>ISBLANK(D14)</formula>
    </cfRule>
  </conditionalFormatting>
  <conditionalFormatting sqref="J16">
    <cfRule type="expression" dxfId="201" priority="98">
      <formula>AND(E16&lt;&gt;"",J16="")</formula>
    </cfRule>
  </conditionalFormatting>
  <conditionalFormatting sqref="J16:J17">
    <cfRule type="expression" priority="230">
      <formula>ISBLANK(#REF!)</formula>
    </cfRule>
  </conditionalFormatting>
  <conditionalFormatting sqref="J17">
    <cfRule type="expression" dxfId="200" priority="229">
      <formula>AND(#REF!&lt;&gt;"", ISBLANK(J17))</formula>
    </cfRule>
  </conditionalFormatting>
  <conditionalFormatting sqref="J20">
    <cfRule type="expression" priority="86">
      <formula>ISBLANK(D19)</formula>
    </cfRule>
    <cfRule type="expression" dxfId="199" priority="85">
      <formula>AND(D19&lt;&gt;"", ISBLANK(J20))</formula>
    </cfRule>
  </conditionalFormatting>
  <conditionalFormatting sqref="J21">
    <cfRule type="expression" dxfId="198" priority="75">
      <formula>AND(E21&lt;&gt;"",J21="")</formula>
    </cfRule>
  </conditionalFormatting>
  <conditionalFormatting sqref="J21:J22">
    <cfRule type="expression" priority="82">
      <formula>ISBLANK(#REF!)</formula>
    </cfRule>
  </conditionalFormatting>
  <conditionalFormatting sqref="J22">
    <cfRule type="expression" dxfId="197" priority="81">
      <formula>AND(#REF!&lt;&gt;"", ISBLANK(J22))</formula>
    </cfRule>
  </conditionalFormatting>
  <conditionalFormatting sqref="J25">
    <cfRule type="expression" dxfId="196" priority="62">
      <formula>AND(D24&lt;&gt;"", ISBLANK(J25))</formula>
    </cfRule>
    <cfRule type="expression" priority="63">
      <formula>ISBLANK(D24)</formula>
    </cfRule>
  </conditionalFormatting>
  <conditionalFormatting sqref="J26">
    <cfRule type="expression" dxfId="195" priority="53">
      <formula>AND(E26&lt;&gt;"",J26="")</formula>
    </cfRule>
  </conditionalFormatting>
  <conditionalFormatting sqref="J26:J27">
    <cfRule type="expression" priority="59">
      <formula>ISBLANK(#REF!)</formula>
    </cfRule>
  </conditionalFormatting>
  <conditionalFormatting sqref="J27">
    <cfRule type="expression" dxfId="194" priority="58">
      <formula>AND(#REF!&lt;&gt;"", ISBLANK(J27))</formula>
    </cfRule>
  </conditionalFormatting>
  <conditionalFormatting sqref="J30">
    <cfRule type="expression" dxfId="193" priority="40">
      <formula>AND(D29&lt;&gt;"", ISBLANK(J30))</formula>
    </cfRule>
    <cfRule type="expression" priority="41">
      <formula>ISBLANK(D29)</formula>
    </cfRule>
  </conditionalFormatting>
  <conditionalFormatting sqref="J31">
    <cfRule type="expression" dxfId="192" priority="31">
      <formula>AND(E31&lt;&gt;"",J31="")</formula>
    </cfRule>
  </conditionalFormatting>
  <conditionalFormatting sqref="J31:J32">
    <cfRule type="expression" priority="37">
      <formula>ISBLANK(#REF!)</formula>
    </cfRule>
  </conditionalFormatting>
  <conditionalFormatting sqref="J32">
    <cfRule type="expression" dxfId="191" priority="36">
      <formula>AND(#REF!&lt;&gt;"", ISBLANK(J32))</formula>
    </cfRule>
  </conditionalFormatting>
  <conditionalFormatting sqref="J35">
    <cfRule type="expression" dxfId="190" priority="18">
      <formula>AND(D34&lt;&gt;"", ISBLANK(J35))</formula>
    </cfRule>
    <cfRule type="expression" priority="19">
      <formula>ISBLANK(D34)</formula>
    </cfRule>
  </conditionalFormatting>
  <conditionalFormatting sqref="J36">
    <cfRule type="expression" dxfId="189" priority="9">
      <formula>AND(E36&lt;&gt;"",J36="")</formula>
    </cfRule>
  </conditionalFormatting>
  <conditionalFormatting sqref="J36:J37">
    <cfRule type="expression" priority="15">
      <formula>ISBLANK(#REF!)</formula>
    </cfRule>
  </conditionalFormatting>
  <conditionalFormatting sqref="J37">
    <cfRule type="expression" dxfId="188" priority="14">
      <formula>AND(#REF!&lt;&gt;"", ISBLANK(J37))</formula>
    </cfRule>
  </conditionalFormatting>
  <conditionalFormatting sqref="J16:K16 F18">
    <cfRule type="expression" dxfId="187" priority="509">
      <formula>AND(#REF!&lt;&gt;"", ISBLANK(F16))</formula>
    </cfRule>
  </conditionalFormatting>
  <conditionalFormatting sqref="J21:K21 F23">
    <cfRule type="expression" dxfId="186" priority="93">
      <formula>AND(#REF!&lt;&gt;"", ISBLANK(F21))</formula>
    </cfRule>
  </conditionalFormatting>
  <conditionalFormatting sqref="J26:K26 F28">
    <cfRule type="expression" dxfId="185" priority="70">
      <formula>AND(#REF!&lt;&gt;"", ISBLANK(F26))</formula>
    </cfRule>
  </conditionalFormatting>
  <conditionalFormatting sqref="J31:K31 F33">
    <cfRule type="expression" dxfId="184" priority="48">
      <formula>AND(#REF!&lt;&gt;"", ISBLANK(F31))</formula>
    </cfRule>
  </conditionalFormatting>
  <conditionalFormatting sqref="J36:K36 F38">
    <cfRule type="expression" dxfId="183" priority="26">
      <formula>AND(#REF!&lt;&gt;"", ISBLANK(F36))</formula>
    </cfRule>
  </conditionalFormatting>
  <conditionalFormatting sqref="K13">
    <cfRule type="expression" dxfId="182" priority="108">
      <formula>ISBLANK($K$13)</formula>
    </cfRule>
  </conditionalFormatting>
  <conditionalFormatting sqref="K15">
    <cfRule type="expression" priority="495">
      <formula>ISBLANK(D14)</formula>
    </cfRule>
    <cfRule type="expression" dxfId="181" priority="494">
      <formula>AND(D14&lt;&gt;"", ISBLANK(K15))</formula>
    </cfRule>
  </conditionalFormatting>
  <conditionalFormatting sqref="K16">
    <cfRule type="expression" dxfId="180" priority="97">
      <formula>AND(E16&lt;&gt;0,K16="")</formula>
    </cfRule>
  </conditionalFormatting>
  <conditionalFormatting sqref="K16:K18">
    <cfRule type="expression" priority="232">
      <formula>ISBLANK(#REF!)</formula>
    </cfRule>
  </conditionalFormatting>
  <conditionalFormatting sqref="K17:K18">
    <cfRule type="expression" dxfId="179" priority="231">
      <formula>AND(#REF!&lt;&gt;"", ISBLANK(K17))</formula>
    </cfRule>
  </conditionalFormatting>
  <conditionalFormatting sqref="K20">
    <cfRule type="expression" dxfId="178" priority="90">
      <formula>AND(D19&lt;&gt;"", ISBLANK(K20))</formula>
    </cfRule>
    <cfRule type="expression" priority="91">
      <formula>ISBLANK(D19)</formula>
    </cfRule>
  </conditionalFormatting>
  <conditionalFormatting sqref="K21">
    <cfRule type="expression" dxfId="177" priority="74">
      <formula>AND(E21&lt;&gt;0,K21="")</formula>
    </cfRule>
  </conditionalFormatting>
  <conditionalFormatting sqref="K21:K23">
    <cfRule type="expression" priority="84">
      <formula>ISBLANK(#REF!)</formula>
    </cfRule>
  </conditionalFormatting>
  <conditionalFormatting sqref="K22:K23">
    <cfRule type="expression" dxfId="176" priority="83">
      <formula>AND(#REF!&lt;&gt;"", ISBLANK(K22))</formula>
    </cfRule>
  </conditionalFormatting>
  <conditionalFormatting sqref="K25">
    <cfRule type="expression" priority="68">
      <formula>ISBLANK(D24)</formula>
    </cfRule>
    <cfRule type="expression" dxfId="175" priority="67">
      <formula>AND(D24&lt;&gt;"", ISBLANK(K25))</formula>
    </cfRule>
  </conditionalFormatting>
  <conditionalFormatting sqref="K26">
    <cfRule type="expression" dxfId="174" priority="52">
      <formula>AND(E26&lt;&gt;0,K26="")</formula>
    </cfRule>
  </conditionalFormatting>
  <conditionalFormatting sqref="K26:K28">
    <cfRule type="expression" priority="61">
      <formula>ISBLANK(#REF!)</formula>
    </cfRule>
  </conditionalFormatting>
  <conditionalFormatting sqref="K27:K28">
    <cfRule type="expression" dxfId="173" priority="60">
      <formula>AND(#REF!&lt;&gt;"", ISBLANK(K27))</formula>
    </cfRule>
  </conditionalFormatting>
  <conditionalFormatting sqref="K30">
    <cfRule type="expression" priority="46">
      <formula>ISBLANK(D29)</formula>
    </cfRule>
    <cfRule type="expression" dxfId="172" priority="45">
      <formula>AND(D29&lt;&gt;"", ISBLANK(K30))</formula>
    </cfRule>
  </conditionalFormatting>
  <conditionalFormatting sqref="K31">
    <cfRule type="expression" dxfId="171" priority="30">
      <formula>AND(E31&lt;&gt;0,K31="")</formula>
    </cfRule>
  </conditionalFormatting>
  <conditionalFormatting sqref="K31:K33">
    <cfRule type="expression" priority="39">
      <formula>ISBLANK(#REF!)</formula>
    </cfRule>
  </conditionalFormatting>
  <conditionalFormatting sqref="K32:K33">
    <cfRule type="expression" dxfId="170" priority="38">
      <formula>AND(#REF!&lt;&gt;"", ISBLANK(K32))</formula>
    </cfRule>
  </conditionalFormatting>
  <conditionalFormatting sqref="K35">
    <cfRule type="expression" dxfId="169" priority="23">
      <formula>AND(D34&lt;&gt;"", ISBLANK(K35))</formula>
    </cfRule>
    <cfRule type="expression" priority="24">
      <formula>ISBLANK(D34)</formula>
    </cfRule>
  </conditionalFormatting>
  <conditionalFormatting sqref="K36">
    <cfRule type="expression" dxfId="168" priority="8">
      <formula>AND(E36&lt;&gt;0,K36="")</formula>
    </cfRule>
  </conditionalFormatting>
  <conditionalFormatting sqref="K36:K38">
    <cfRule type="expression" priority="17">
      <formula>ISBLANK(#REF!)</formula>
    </cfRule>
  </conditionalFormatting>
  <conditionalFormatting sqref="K37:K38">
    <cfRule type="expression" dxfId="167" priority="16">
      <formula>AND(#REF!&lt;&gt;"", ISBLANK(K37))</formula>
    </cfRule>
  </conditionalFormatting>
  <conditionalFormatting sqref="L2:L3">
    <cfRule type="expression" dxfId="166" priority="474">
      <formula>ISBLANL(U2)</formula>
    </cfRule>
  </conditionalFormatting>
  <conditionalFormatting sqref="R1:S1">
    <cfRule type="containsBlanks" dxfId="165" priority="6">
      <formula>LEN(TRIM(R1))=0</formula>
    </cfRule>
  </conditionalFormatting>
  <conditionalFormatting sqref="R3:S3">
    <cfRule type="containsBlanks" dxfId="164" priority="359">
      <formula>LEN(TRIM(R3))=0</formula>
    </cfRule>
    <cfRule type="expression" dxfId="163" priority="518">
      <formula>AND($S$3&lt;&gt;"",LEN($S$3)&lt;&gt;10)</formula>
    </cfRule>
  </conditionalFormatting>
  <conditionalFormatting sqref="S2">
    <cfRule type="expression" dxfId="162" priority="390">
      <formula>S2=""</formula>
    </cfRule>
  </conditionalFormatting>
  <dataValidations count="4">
    <dataValidation imeMode="disabled" allowBlank="1" showInputMessage="1" showErrorMessage="1" sqref="K30:K33 K13 K15:K18 K25:K28 K20:K23 K35:K38" xr:uid="{5F1D8A4F-F6B5-4190-925E-6748C1BC67B0}"/>
    <dataValidation type="list" allowBlank="1" showInputMessage="1" showErrorMessage="1" sqref="L3" xr:uid="{39299EF0-6B51-4928-8A9F-C3FAAC8C43E8}">
      <formula1>#REF!</formula1>
    </dataValidation>
    <dataValidation type="list" allowBlank="1" showInputMessage="1" showErrorMessage="1" sqref="E16:E17 E21:E22 E26:E27 E31:E32 E36:E37" xr:uid="{AF7778D0-B226-4C85-BB7D-F89CF16158CF}">
      <formula1>"パソコン,タブレット,Wi-Fi環境整備"</formula1>
    </dataValidation>
    <dataValidation type="list" allowBlank="1" showInputMessage="1" showErrorMessage="1" sqref="D29:E30 D14:E15 D19:E20 D24:E25 D34:E35" xr:uid="{361D331F-E62B-47A5-AEBB-52873F3D9B43}">
      <formula1>"①移乗支援（装着）,②移乗支援（非装着）,③移動支援（屋外）,④移動支援（屋内）,⑤移動支援（装着）,⑥排泄支援（排泄予測・検知）,⑦排泄支援（排泄物処理）,⑧排泄支援（動作支援）,⑨入浴支援,⑩見守り・コミュニケーション（見守り（施設））,⑪見守り・コミュニケーション（見守り（在宅））,⑫見守り・コミュニケーション（コミュニケーション）,⑬介護業務支援,⑭機能訓練支援,⑮食事・栄養管理支援,⑯認知症生活支援・認知症ケア支援,⑰その他都道府県が認めたもの"</formula1>
    </dataValidation>
  </dataValidations>
  <pageMargins left="0.70866141732283472" right="0.70866141732283472" top="0.74803149606299213" bottom="0.74803149606299213" header="0.31496062992125984" footer="0.31496062992125984"/>
  <pageSetup paperSize="8" scale="55"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3FFA1BE-E654-46D9-8F62-8CCEFDA7116C}">
          <x14:formula1>
            <xm:f>ここは触らない!$C$2:$C$67</xm:f>
          </x14:formula1>
          <xm:sqref>S2:U2</xm:sqref>
        </x14:dataValidation>
      </x14:dataValidations>
    </ext>
  </extLst>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表紙（様式作成前にお読みください）</vt:lpstr>
      <vt:lpstr>交付申請書</vt:lpstr>
      <vt:lpstr>事業所名_別紙1</vt:lpstr>
      <vt:lpstr>別紙1　記入見本</vt:lpstr>
      <vt:lpstr>経費所要額調書（合計）</vt:lpstr>
      <vt:lpstr>経費所要額調（注意書き）</vt:lpstr>
      <vt:lpstr>別紙経費所要額調1</vt:lpstr>
      <vt:lpstr>別紙経費所要額調2</vt:lpstr>
      <vt:lpstr>別紙経費所要額調3</vt:lpstr>
      <vt:lpstr>誓約書</vt:lpstr>
      <vt:lpstr>変更承認申請書</vt:lpstr>
      <vt:lpstr>中止（廃止）承認申請書</vt:lpstr>
      <vt:lpstr>実績報告書</vt:lpstr>
      <vt:lpstr>実績報告額調書（合計）</vt:lpstr>
      <vt:lpstr>別紙実績報告額調1</vt:lpstr>
      <vt:lpstr>別紙実績報告額調2</vt:lpstr>
      <vt:lpstr>別紙実績報告額調3</vt:lpstr>
      <vt:lpstr>精算払請求書</vt:lpstr>
      <vt:lpstr>データセット </vt:lpstr>
      <vt:lpstr>ここは触らない</vt:lpstr>
      <vt:lpstr>'経費所要額調書（合計）'!Print_Area</vt:lpstr>
      <vt:lpstr>交付申請書!Print_Area</vt:lpstr>
      <vt:lpstr>事業所名_別紙1!Print_Area</vt:lpstr>
      <vt:lpstr>'実績報告額調書（合計）'!Print_Area</vt:lpstr>
      <vt:lpstr>実績報告書!Print_Area</vt:lpstr>
      <vt:lpstr>精算払請求書!Print_Area</vt:lpstr>
      <vt:lpstr>誓約書!Print_Area</vt:lpstr>
      <vt:lpstr>'中止（廃止）承認申請書'!Print_Area</vt:lpstr>
      <vt:lpstr>'別紙1　記入見本'!Print_Area</vt:lpstr>
      <vt:lpstr>別紙経費所要額調1!Print_Area</vt:lpstr>
      <vt:lpstr>別紙経費所要額調2!Print_Area</vt:lpstr>
      <vt:lpstr>別紙経費所要額調3!Print_Area</vt:lpstr>
      <vt:lpstr>別紙実績報告額調1!Print_Area</vt:lpstr>
      <vt:lpstr>別紙実績報告額調2!Print_Area</vt:lpstr>
      <vt:lpstr>別紙実績報告額調3!Print_Area</vt:lpstr>
      <vt:lpstr>変更承認申請書!Print_Area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詩織</dc:creator>
  <cp:keywords/>
  <dc:description/>
  <cp:lastModifiedBy>川口　早希</cp:lastModifiedBy>
  <cp:revision/>
  <cp:lastPrinted>2026-07-02T02:20:03Z</cp:lastPrinted>
  <dcterms:created xsi:type="dcterms:W3CDTF">2022-03-18T10:08:48Z</dcterms:created>
  <dcterms:modified xsi:type="dcterms:W3CDTF">2026-07-03T08:11:46Z</dcterms:modified>
  <cp:category/>
  <cp:contentStatus/>
</cp:coreProperties>
</file>