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updateLinks="never" codeName="ThisWorkbook"/>
  <xr:revisionPtr revIDLastSave="0" documentId="13_ncr:1_{54033BED-C905-4DF3-B649-354E1BDA6AB1}" xr6:coauthVersionLast="47" xr6:coauthVersionMax="47" xr10:uidLastSave="{00000000-0000-0000-0000-000000000000}"/>
  <bookViews>
    <workbookView xWindow="-120" yWindow="-120" windowWidth="29040" windowHeight="15720" tabRatio="696" xr2:uid="{00000000-000D-0000-FFFF-FFFF00000000}"/>
  </bookViews>
  <sheets>
    <sheet name="第1号様式" sheetId="74" r:id="rId1"/>
    <sheet name="２所要額調書（別紙１）" sheetId="70" r:id="rId2"/>
    <sheet name="３事業計画書（別紙２）（人材確保体制構築）" sheetId="71" r:id="rId3"/>
    <sheet name="３事業計画書（別紙２）（経営改善）" sheetId="72" r:id="rId4"/>
    <sheet name="事業者グループ構成法人一覧" sheetId="75" r:id="rId5"/>
    <sheet name="リスト" sheetId="73" state="hidden" r:id="rId6"/>
    <sheet name="リスト２" sheetId="69" state="hidden" r:id="rId7"/>
  </sheets>
  <definedNames>
    <definedName name="_xlnm.Print_Area" localSheetId="1">'２所要額調書（別紙１）'!$A$1:$J$57</definedName>
    <definedName name="_xlnm.Print_Area" localSheetId="3">'３事業計画書（別紙２）（経営改善）'!$A$1:$Y$72</definedName>
    <definedName name="_xlnm.Print_Area" localSheetId="2">'３事業計画書（別紙２）（人材確保体制構築）'!$A$1:$X$62</definedName>
    <definedName name="_xlnm.Print_Area" localSheetId="0">第1号様式!$A$1:$AF$43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70" l="1"/>
  <c r="C49" i="72" l="1"/>
  <c r="C48" i="72"/>
  <c r="C47" i="72"/>
  <c r="C46" i="72"/>
  <c r="C45" i="72"/>
  <c r="C20" i="72"/>
  <c r="C27" i="72"/>
  <c r="C26" i="72"/>
  <c r="C25" i="72"/>
  <c r="C24" i="72"/>
  <c r="C23" i="72"/>
  <c r="C49" i="71"/>
  <c r="C56" i="71"/>
  <c r="C57" i="71"/>
  <c r="C58" i="71"/>
  <c r="C59" i="71"/>
  <c r="C55" i="71"/>
  <c r="C54" i="71"/>
  <c r="C39" i="71"/>
  <c r="C40" i="71"/>
  <c r="C41" i="71"/>
  <c r="C38" i="71"/>
  <c r="C37" i="71"/>
  <c r="C27" i="71"/>
  <c r="C28" i="71"/>
  <c r="C29" i="71"/>
  <c r="C26" i="71"/>
  <c r="C25" i="71"/>
  <c r="K6" i="71" l="1"/>
  <c r="C39" i="70" l="1"/>
  <c r="C40" i="70"/>
  <c r="E40" i="70" s="1"/>
  <c r="F40" i="70" s="1"/>
  <c r="C41" i="70"/>
  <c r="C42" i="70"/>
  <c r="U28" i="72" l="1"/>
  <c r="C36" i="70" s="1"/>
  <c r="E41" i="70" l="1"/>
  <c r="F41" i="70" s="1"/>
  <c r="C38" i="70"/>
  <c r="E38" i="70" s="1"/>
  <c r="F38" i="70" s="1"/>
  <c r="D36" i="70"/>
  <c r="G39" i="70"/>
  <c r="G40" i="70"/>
  <c r="G41" i="70"/>
  <c r="G42" i="70"/>
  <c r="G38" i="70"/>
  <c r="E39" i="70"/>
  <c r="F39" i="70" s="1"/>
  <c r="H41" i="70" l="1"/>
  <c r="I41" i="70" s="1"/>
  <c r="H39" i="70"/>
  <c r="I39" i="70" s="1"/>
  <c r="H40" i="70"/>
  <c r="I40" i="70" s="1"/>
  <c r="K8" i="71"/>
  <c r="K7" i="71"/>
  <c r="G46" i="70"/>
  <c r="D50" i="72"/>
  <c r="C46" i="70" s="1"/>
  <c r="D42" i="71"/>
  <c r="D30" i="71"/>
  <c r="C16" i="70" s="1"/>
  <c r="C20" i="70" l="1"/>
  <c r="H38" i="70"/>
  <c r="I38" i="70" s="1"/>
  <c r="I36" i="70" s="1"/>
  <c r="S28" i="72"/>
  <c r="L60" i="71" l="1"/>
  <c r="O60" i="71" l="1"/>
  <c r="S54" i="71"/>
  <c r="S59" i="71"/>
  <c r="S58" i="71"/>
  <c r="S57" i="71"/>
  <c r="S56" i="71"/>
  <c r="S55" i="71"/>
  <c r="C24" i="70" l="1"/>
  <c r="G24" i="70"/>
  <c r="E32" i="70" l="1"/>
  <c r="E16" i="70"/>
  <c r="E50" i="70"/>
  <c r="E46" i="70"/>
  <c r="E42" i="70"/>
  <c r="E24" i="70"/>
  <c r="E20" i="70"/>
  <c r="E36" i="70" l="1"/>
  <c r="F42" i="70"/>
  <c r="F20" i="70"/>
  <c r="H20" i="70" s="1"/>
  <c r="I20" i="70" s="1"/>
  <c r="F50" i="70"/>
  <c r="H50" i="70" s="1"/>
  <c r="I50" i="70" s="1"/>
  <c r="F46" i="70"/>
  <c r="H46" i="70" s="1"/>
  <c r="I46" i="70" s="1"/>
  <c r="F16" i="70"/>
  <c r="H16" i="70" s="1"/>
  <c r="I16" i="70" s="1"/>
  <c r="F24" i="70"/>
  <c r="F32" i="70"/>
  <c r="H32" i="70" s="1"/>
  <c r="I32" i="70" s="1"/>
  <c r="B34" i="70" l="1"/>
  <c r="H42" i="70"/>
  <c r="H36" i="70" s="1"/>
  <c r="F36" i="70"/>
  <c r="H24" i="70"/>
  <c r="I24" i="70" s="1"/>
  <c r="B18" i="70"/>
  <c r="B32" i="71" s="1"/>
  <c r="B48" i="70"/>
  <c r="B59" i="72" s="1"/>
  <c r="B44" i="70"/>
  <c r="B32" i="72" s="1"/>
  <c r="B14" i="70"/>
  <c r="B20" i="71" s="1"/>
  <c r="D52" i="70" l="1"/>
  <c r="B16" i="72"/>
  <c r="D26" i="70"/>
  <c r="B30" i="70"/>
  <c r="B7" i="72" s="1"/>
  <c r="B22" i="70"/>
  <c r="B44" i="71" s="1"/>
  <c r="E55" i="70" l="1"/>
  <c r="R23"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D2E276CD-D30A-4688-AC48-7F68A21A7BBC}">
      <text>
        <r>
          <rPr>
            <b/>
            <sz val="12"/>
            <color indexed="81"/>
            <rFont val="メイリオ"/>
            <family val="3"/>
            <charset val="128"/>
          </rPr>
          <t>法人が対象事業所分を一括して申請してください。</t>
        </r>
      </text>
    </comment>
  </commentList>
</comments>
</file>

<file path=xl/sharedStrings.xml><?xml version="1.0" encoding="utf-8"?>
<sst xmlns="http://schemas.openxmlformats.org/spreadsheetml/2006/main" count="456" uniqueCount="203">
  <si>
    <t>第１号様式（第５条関係）</t>
    <rPh sb="0" eb="1">
      <t>ダイ</t>
    </rPh>
    <rPh sb="2" eb="3">
      <t>ゴウ</t>
    </rPh>
    <rPh sb="3" eb="5">
      <t>ヨウシキ</t>
    </rPh>
    <rPh sb="6" eb="7">
      <t>ダイ</t>
    </rPh>
    <rPh sb="8" eb="9">
      <t>ジョウ</t>
    </rPh>
    <rPh sb="9" eb="11">
      <t>カンケイ</t>
    </rPh>
    <phoneticPr fontId="19"/>
  </si>
  <si>
    <t>令和</t>
    <rPh sb="0" eb="2">
      <t>レイワ</t>
    </rPh>
    <phoneticPr fontId="1"/>
  </si>
  <si>
    <t>年</t>
    <rPh sb="0" eb="1">
      <t>ネン</t>
    </rPh>
    <phoneticPr fontId="19"/>
  </si>
  <si>
    <t>月</t>
    <rPh sb="0" eb="1">
      <t>ゲツ</t>
    </rPh>
    <phoneticPr fontId="19"/>
  </si>
  <si>
    <t>日</t>
    <rPh sb="0" eb="1">
      <t>ニチ</t>
    </rPh>
    <phoneticPr fontId="19"/>
  </si>
  <si>
    <t>申　請　者</t>
    <rPh sb="0" eb="1">
      <t>サル</t>
    </rPh>
    <rPh sb="2" eb="3">
      <t>ショウ</t>
    </rPh>
    <rPh sb="4" eb="5">
      <t>シャ</t>
    </rPh>
    <phoneticPr fontId="19"/>
  </si>
  <si>
    <t>フリガナ</t>
    <phoneticPr fontId="19"/>
  </si>
  <si>
    <t>法人名</t>
    <rPh sb="0" eb="3">
      <t>ホウジンメイ</t>
    </rPh>
    <phoneticPr fontId="19"/>
  </si>
  <si>
    <t>郵便番号</t>
    <rPh sb="0" eb="4">
      <t>ユウビンバンゴウ</t>
    </rPh>
    <phoneticPr fontId="1"/>
  </si>
  <si>
    <t>(〒</t>
    <phoneticPr fontId="1"/>
  </si>
  <si>
    <t>－</t>
    <phoneticPr fontId="1"/>
  </si>
  <si>
    <t>)</t>
    <phoneticPr fontId="1"/>
  </si>
  <si>
    <t>住　所</t>
    <rPh sb="0" eb="1">
      <t>ジュウ</t>
    </rPh>
    <rPh sb="2" eb="3">
      <t>ショ</t>
    </rPh>
    <phoneticPr fontId="1"/>
  </si>
  <si>
    <t>代表者の職･氏名</t>
    <rPh sb="0" eb="3">
      <t>ダイヒョウシャ</t>
    </rPh>
    <rPh sb="4" eb="5">
      <t>ショク</t>
    </rPh>
    <rPh sb="6" eb="8">
      <t>シメイ</t>
    </rPh>
    <phoneticPr fontId="19"/>
  </si>
  <si>
    <t>職　　名</t>
    <rPh sb="0" eb="1">
      <t>ショク</t>
    </rPh>
    <rPh sb="3" eb="4">
      <t>ナ</t>
    </rPh>
    <phoneticPr fontId="19"/>
  </si>
  <si>
    <t>氏　　名</t>
    <rPh sb="0" eb="1">
      <t>シ</t>
    </rPh>
    <rPh sb="3" eb="4">
      <t>ナ</t>
    </rPh>
    <phoneticPr fontId="19"/>
  </si>
  <si>
    <t>申請法人の連絡先</t>
    <rPh sb="0" eb="2">
      <t>シンセイ</t>
    </rPh>
    <rPh sb="2" eb="4">
      <t>ホウジン</t>
    </rPh>
    <rPh sb="5" eb="8">
      <t>レンラクサキ</t>
    </rPh>
    <phoneticPr fontId="19"/>
  </si>
  <si>
    <t>電話番号</t>
    <rPh sb="0" eb="2">
      <t>デンワ</t>
    </rPh>
    <rPh sb="2" eb="4">
      <t>バンゴウ</t>
    </rPh>
    <phoneticPr fontId="19"/>
  </si>
  <si>
    <t>ＦＡＸ</t>
    <phoneticPr fontId="19"/>
  </si>
  <si>
    <t>本件責任者の職･氏名</t>
    <rPh sb="0" eb="2">
      <t>ホンケン</t>
    </rPh>
    <rPh sb="2" eb="5">
      <t>セキニンシャ</t>
    </rPh>
    <rPh sb="6" eb="7">
      <t>ショク</t>
    </rPh>
    <rPh sb="8" eb="10">
      <t>シメイ</t>
    </rPh>
    <phoneticPr fontId="19"/>
  </si>
  <si>
    <t>本件担当者の職･氏名</t>
    <rPh sb="0" eb="2">
      <t>ホンケン</t>
    </rPh>
    <rPh sb="2" eb="5">
      <t>タントウシャ</t>
    </rPh>
    <rPh sb="6" eb="7">
      <t>ショク</t>
    </rPh>
    <rPh sb="8" eb="10">
      <t>シメイ</t>
    </rPh>
    <phoneticPr fontId="19"/>
  </si>
  <si>
    <t>責任者（担当者）
の連絡先</t>
    <rPh sb="0" eb="3">
      <t>セキニンシャ</t>
    </rPh>
    <rPh sb="4" eb="7">
      <t>タントウシャ</t>
    </rPh>
    <rPh sb="10" eb="13">
      <t>レンラクサキ</t>
    </rPh>
    <phoneticPr fontId="19"/>
  </si>
  <si>
    <t>E-mail</t>
    <phoneticPr fontId="19"/>
  </si>
  <si>
    <t>記</t>
    <rPh sb="0" eb="1">
      <t>キ</t>
    </rPh>
    <phoneticPr fontId="1"/>
  </si>
  <si>
    <t>補助金申請額</t>
    <rPh sb="0" eb="3">
      <t>ホジョキン</t>
    </rPh>
    <rPh sb="3" eb="4">
      <t>サル</t>
    </rPh>
    <rPh sb="4" eb="5">
      <t>ショウ</t>
    </rPh>
    <rPh sb="5" eb="6">
      <t>ガク</t>
    </rPh>
    <phoneticPr fontId="19"/>
  </si>
  <si>
    <t>円</t>
  </si>
  <si>
    <t>誓約事項</t>
    <rPh sb="0" eb="4">
      <t>セイヤクジコウ</t>
    </rPh>
    <phoneticPr fontId="1"/>
  </si>
  <si>
    <t>（全て○となっていないと申請できません　）</t>
    <rPh sb="1" eb="2">
      <t>スベ</t>
    </rPh>
    <rPh sb="12" eb="14">
      <t>シンセイ</t>
    </rPh>
    <phoneticPr fontId="1"/>
  </si>
  <si>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1"/>
  </si>
  <si>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1"/>
  </si>
  <si>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1"/>
  </si>
  <si>
    <t>振込口座</t>
    <rPh sb="0" eb="4">
      <t>フリコミコウザ</t>
    </rPh>
    <phoneticPr fontId="1"/>
  </si>
  <si>
    <t>金融機関名</t>
    <rPh sb="0" eb="5">
      <t>キンユウキカンメイ</t>
    </rPh>
    <phoneticPr fontId="1"/>
  </si>
  <si>
    <t>・　</t>
    <phoneticPr fontId="1"/>
  </si>
  <si>
    <t>銀行</t>
  </si>
  <si>
    <t>・</t>
    <phoneticPr fontId="1"/>
  </si>
  <si>
    <t>信金</t>
    <phoneticPr fontId="1"/>
  </si>
  <si>
    <t>信組</t>
    <phoneticPr fontId="1"/>
  </si>
  <si>
    <t>労金</t>
    <phoneticPr fontId="1"/>
  </si>
  <si>
    <t>農協</t>
    <phoneticPr fontId="1"/>
  </si>
  <si>
    <t>その他</t>
  </si>
  <si>
    <t>(</t>
    <phoneticPr fontId="1"/>
  </si>
  <si>
    <t>支店名</t>
    <rPh sb="0" eb="3">
      <t>シテンメイ</t>
    </rPh>
    <phoneticPr fontId="1"/>
  </si>
  <si>
    <t>支店</t>
    <phoneticPr fontId="1"/>
  </si>
  <si>
    <t>支所</t>
    <rPh sb="1" eb="2">
      <t>トコロ</t>
    </rPh>
    <phoneticPr fontId="1"/>
  </si>
  <si>
    <t>（ゆうちょは店番を記入）</t>
    <phoneticPr fontId="1"/>
  </si>
  <si>
    <t>営業部</t>
    <phoneticPr fontId="1"/>
  </si>
  <si>
    <t>出張所</t>
    <rPh sb="0" eb="3">
      <t>シュッチョウショ</t>
    </rPh>
    <phoneticPr fontId="1"/>
  </si>
  <si>
    <t>預金種別  (該当種別に☑）</t>
    <rPh sb="0" eb="2">
      <t>ヨキン</t>
    </rPh>
    <rPh sb="2" eb="4">
      <t>シュベツ</t>
    </rPh>
    <phoneticPr fontId="1"/>
  </si>
  <si>
    <t>普通</t>
    <rPh sb="0" eb="2">
      <t>フツウ</t>
    </rPh>
    <phoneticPr fontId="1"/>
  </si>
  <si>
    <t>当座</t>
    <rPh sb="0" eb="2">
      <t>トウザ</t>
    </rPh>
    <phoneticPr fontId="1"/>
  </si>
  <si>
    <t>その他</t>
    <phoneticPr fontId="1"/>
  </si>
  <si>
    <t>口座番号　(右詰めで記入）</t>
    <rPh sb="0" eb="2">
      <t>コウザ</t>
    </rPh>
    <rPh sb="2" eb="4">
      <t>バンゴウ</t>
    </rPh>
    <phoneticPr fontId="1"/>
  </si>
  <si>
    <t>フリガナ</t>
    <phoneticPr fontId="1"/>
  </si>
  <si>
    <t>口座名義</t>
    <rPh sb="0" eb="2">
      <t>コウザ</t>
    </rPh>
    <rPh sb="2" eb="4">
      <t>メイギ</t>
    </rPh>
    <phoneticPr fontId="1"/>
  </si>
  <si>
    <t>添付書類</t>
    <rPh sb="0" eb="3">
      <t>テンプショルイ</t>
    </rPh>
    <phoneticPr fontId="1"/>
  </si>
  <si>
    <t>　１．所要額調書（別紙１）</t>
    <rPh sb="0" eb="3">
      <t>ショヨウガク</t>
    </rPh>
    <rPh sb="9" eb="11">
      <t>ベッシ</t>
    </rPh>
    <phoneticPr fontId="1"/>
  </si>
  <si>
    <r>
      <t>　３．振込口座の通帳の写し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1"/>
  </si>
  <si>
    <r>
      <t>　４．その他知事が必要と認める書類</t>
    </r>
    <r>
      <rPr>
        <sz val="8"/>
        <color theme="1"/>
        <rFont val="ＭＳ 明朝"/>
        <family val="1"/>
        <charset val="128"/>
      </rPr>
      <t>　　</t>
    </r>
    <rPh sb="5" eb="6">
      <t>タ</t>
    </rPh>
    <rPh sb="6" eb="8">
      <t>チジ</t>
    </rPh>
    <rPh sb="9" eb="11">
      <t>ヒツヨウ</t>
    </rPh>
    <rPh sb="12" eb="13">
      <t>ミト</t>
    </rPh>
    <rPh sb="15" eb="17">
      <t>ショルイ</t>
    </rPh>
    <phoneticPr fontId="1"/>
  </si>
  <si>
    <t>（別紙１）</t>
    <rPh sb="1" eb="3">
      <t>ベッシ</t>
    </rPh>
    <phoneticPr fontId="1"/>
  </si>
  <si>
    <t>訪問介護</t>
    <rPh sb="0" eb="2">
      <t>ホウモン</t>
    </rPh>
    <rPh sb="2" eb="4">
      <t>カイゴ</t>
    </rPh>
    <phoneticPr fontId="1"/>
  </si>
  <si>
    <t>定期巡回・随時対応型 訪問介護看護</t>
    <phoneticPr fontId="1"/>
  </si>
  <si>
    <t>サービス種別：</t>
    <rPh sb="4" eb="6">
      <t>シュベツ</t>
    </rPh>
    <phoneticPr fontId="1"/>
  </si>
  <si>
    <t>夜間対応型訪問介護</t>
    <phoneticPr fontId="1"/>
  </si>
  <si>
    <t>事業所名：</t>
    <rPh sb="0" eb="3">
      <t>ジギョウショ</t>
    </rPh>
    <rPh sb="3" eb="4">
      <t>メイ</t>
    </rPh>
    <phoneticPr fontId="1"/>
  </si>
  <si>
    <t>事業所番号：</t>
    <rPh sb="0" eb="3">
      <t>ジギョウショ</t>
    </rPh>
    <rPh sb="3" eb="5">
      <t>バンゴウ</t>
    </rPh>
    <phoneticPr fontId="1"/>
  </si>
  <si>
    <t>※青色付きのセルに数字のみ入力すること（千円未満は切捨て）</t>
    <rPh sb="1" eb="2">
      <t>アオ</t>
    </rPh>
    <rPh sb="2" eb="4">
      <t>イロツ</t>
    </rPh>
    <rPh sb="9" eb="11">
      <t>スウジ</t>
    </rPh>
    <rPh sb="13" eb="15">
      <t>ニュウリョク</t>
    </rPh>
    <rPh sb="20" eb="22">
      <t>センエン</t>
    </rPh>
    <rPh sb="22" eb="24">
      <t>ミマン</t>
    </rPh>
    <rPh sb="25" eb="27">
      <t>キリス</t>
    </rPh>
    <phoneticPr fontId="1"/>
  </si>
  <si>
    <t>（１）人材確保体制構築支援事業</t>
    <rPh sb="3" eb="5">
      <t>ジンザイ</t>
    </rPh>
    <rPh sb="5" eb="7">
      <t>カクホ</t>
    </rPh>
    <rPh sb="7" eb="9">
      <t>タイセイ</t>
    </rPh>
    <rPh sb="9" eb="11">
      <t>コウチク</t>
    </rPh>
    <rPh sb="11" eb="15">
      <t>シエンジギョウ</t>
    </rPh>
    <phoneticPr fontId="1"/>
  </si>
  <si>
    <t>（ア）研修体制の構築</t>
    <rPh sb="3" eb="5">
      <t>ケンシュウ</t>
    </rPh>
    <rPh sb="5" eb="7">
      <t>タイセイ</t>
    </rPh>
    <rPh sb="8" eb="10">
      <t>コウチク</t>
    </rPh>
    <phoneticPr fontId="1"/>
  </si>
  <si>
    <t>総事業費</t>
    <rPh sb="0" eb="4">
      <t>ソウジギョウヒ</t>
    </rPh>
    <phoneticPr fontId="1"/>
  </si>
  <si>
    <t>寄付金
その他の収入額</t>
    <rPh sb="0" eb="3">
      <t>キフキン</t>
    </rPh>
    <rPh sb="6" eb="7">
      <t>タ</t>
    </rPh>
    <rPh sb="8" eb="10">
      <t>シュウニュウ</t>
    </rPh>
    <rPh sb="10" eb="11">
      <t>ガク</t>
    </rPh>
    <phoneticPr fontId="1"/>
  </si>
  <si>
    <t>差引額</t>
    <rPh sb="0" eb="2">
      <t>サシヒキ</t>
    </rPh>
    <rPh sb="2" eb="3">
      <t>ガク</t>
    </rPh>
    <phoneticPr fontId="1"/>
  </si>
  <si>
    <t>対象経費
支出予定額（Ａ）</t>
    <rPh sb="0" eb="2">
      <t>タイショウ</t>
    </rPh>
    <rPh sb="2" eb="4">
      <t>ケイヒ</t>
    </rPh>
    <rPh sb="5" eb="7">
      <t>シシュツ</t>
    </rPh>
    <rPh sb="7" eb="9">
      <t>ヨテイ</t>
    </rPh>
    <rPh sb="9" eb="10">
      <t>ガク</t>
    </rPh>
    <phoneticPr fontId="1"/>
  </si>
  <si>
    <t>基準額
（Ｂ）</t>
    <rPh sb="0" eb="2">
      <t>キジュン</t>
    </rPh>
    <rPh sb="2" eb="3">
      <t>ガク</t>
    </rPh>
    <phoneticPr fontId="1"/>
  </si>
  <si>
    <t xml:space="preserve">選定額
（Ａ）と（Ｂ）のうち少ない金額）
</t>
    <rPh sb="0" eb="2">
      <t>センテイ</t>
    </rPh>
    <rPh sb="2" eb="3">
      <t>ガク</t>
    </rPh>
    <rPh sb="14" eb="15">
      <t>スク</t>
    </rPh>
    <rPh sb="17" eb="19">
      <t>キンガク</t>
    </rPh>
    <phoneticPr fontId="1"/>
  </si>
  <si>
    <t>補助額
（千円未満
　切り捨て）</t>
    <rPh sb="0" eb="2">
      <t>ホジョ</t>
    </rPh>
    <rPh sb="2" eb="3">
      <t>ガク</t>
    </rPh>
    <phoneticPr fontId="1"/>
  </si>
  <si>
    <t>（イ）中山間地域等・離島等地域における採用活動</t>
    <rPh sb="3" eb="6">
      <t>チュウサンカン</t>
    </rPh>
    <rPh sb="6" eb="8">
      <t>チイキ</t>
    </rPh>
    <rPh sb="8" eb="9">
      <t>トウ</t>
    </rPh>
    <rPh sb="10" eb="13">
      <t>リトウトウ</t>
    </rPh>
    <rPh sb="13" eb="15">
      <t>チイキ</t>
    </rPh>
    <rPh sb="19" eb="21">
      <t>サイヨウ</t>
    </rPh>
    <rPh sb="21" eb="23">
      <t>カツドウ</t>
    </rPh>
    <phoneticPr fontId="1"/>
  </si>
  <si>
    <t>（ウ）経験年数が短いホームヘルパー等への同行支援</t>
    <rPh sb="3" eb="5">
      <t>ケイケン</t>
    </rPh>
    <rPh sb="5" eb="7">
      <t>ネンスウ</t>
    </rPh>
    <rPh sb="8" eb="9">
      <t>ミジカ</t>
    </rPh>
    <rPh sb="17" eb="18">
      <t>トウ</t>
    </rPh>
    <rPh sb="20" eb="22">
      <t>ドウコウ</t>
    </rPh>
    <rPh sb="22" eb="24">
      <t>シエン</t>
    </rPh>
    <phoneticPr fontId="1"/>
  </si>
  <si>
    <t>（１）合計</t>
    <rPh sb="3" eb="5">
      <t>ゴウケイ</t>
    </rPh>
    <phoneticPr fontId="1"/>
  </si>
  <si>
    <t>円</t>
    <rPh sb="0" eb="1">
      <t>エン</t>
    </rPh>
    <phoneticPr fontId="1"/>
  </si>
  <si>
    <t>（２）経営改善支援事業</t>
    <rPh sb="3" eb="5">
      <t>ケイエイ</t>
    </rPh>
    <rPh sb="5" eb="7">
      <t>カイゼン</t>
    </rPh>
    <rPh sb="7" eb="11">
      <t>シエンジギョウ</t>
    </rPh>
    <phoneticPr fontId="1"/>
  </si>
  <si>
    <t>（ア）経営改善</t>
    <rPh sb="3" eb="7">
      <t>ケイエイカイゼン</t>
    </rPh>
    <phoneticPr fontId="1"/>
  </si>
  <si>
    <t>-</t>
    <phoneticPr fontId="1"/>
  </si>
  <si>
    <t>内訳</t>
    <rPh sb="0" eb="2">
      <t>ウチワケ</t>
    </rPh>
    <phoneticPr fontId="1"/>
  </si>
  <si>
    <t>（ウ）小規模法人等の協働化・大規模化の取組</t>
    <rPh sb="3" eb="6">
      <t>ショウキボ</t>
    </rPh>
    <rPh sb="6" eb="8">
      <t>ホウジン</t>
    </rPh>
    <rPh sb="8" eb="9">
      <t>トウ</t>
    </rPh>
    <rPh sb="10" eb="12">
      <t>キョウドウ</t>
    </rPh>
    <rPh sb="12" eb="13">
      <t>カ</t>
    </rPh>
    <rPh sb="14" eb="18">
      <t>ダイキボカ</t>
    </rPh>
    <rPh sb="19" eb="21">
      <t>トリクミ</t>
    </rPh>
    <phoneticPr fontId="1"/>
  </si>
  <si>
    <t>（エ）介護人材・利用者確保のための広報活動</t>
    <rPh sb="3" eb="5">
      <t>カイゴ</t>
    </rPh>
    <rPh sb="5" eb="7">
      <t>ジンザイ</t>
    </rPh>
    <rPh sb="8" eb="11">
      <t>リヨウシャ</t>
    </rPh>
    <rPh sb="11" eb="13">
      <t>カクホ</t>
    </rPh>
    <rPh sb="17" eb="19">
      <t>コウホウ</t>
    </rPh>
    <rPh sb="19" eb="21">
      <t>カツドウ</t>
    </rPh>
    <phoneticPr fontId="1"/>
  </si>
  <si>
    <t>（２）合計</t>
    <rPh sb="3" eb="5">
      <t>ゴウケイ</t>
    </rPh>
    <phoneticPr fontId="1"/>
  </si>
  <si>
    <t>補助計画額の合計（１）+（２）</t>
    <rPh sb="0" eb="1">
      <t>ガク</t>
    </rPh>
    <rPh sb="2" eb="4">
      <t>ケイカク</t>
    </rPh>
    <rPh sb="4" eb="6">
      <t>ゴウケイ</t>
    </rPh>
    <phoneticPr fontId="1"/>
  </si>
  <si>
    <t>（別紙２）</t>
    <rPh sb="1" eb="3">
      <t>ベッシ</t>
    </rPh>
    <phoneticPr fontId="1"/>
  </si>
  <si>
    <t>該当する</t>
    <rPh sb="0" eb="2">
      <t>ガイトウ</t>
    </rPh>
    <phoneticPr fontId="1"/>
  </si>
  <si>
    <t>該当しない</t>
    <rPh sb="0" eb="2">
      <t>ガイトウ</t>
    </rPh>
    <phoneticPr fontId="1"/>
  </si>
  <si>
    <t>サービス種別</t>
    <rPh sb="4" eb="6">
      <t>シュベツ</t>
    </rPh>
    <phoneticPr fontId="1"/>
  </si>
  <si>
    <t>事業所名(別紙１より転記)</t>
    <rPh sb="0" eb="3">
      <t>ジギョウショ</t>
    </rPh>
    <rPh sb="3" eb="4">
      <t>メイ</t>
    </rPh>
    <rPh sb="5" eb="7">
      <t>ベッシ</t>
    </rPh>
    <rPh sb="10" eb="12">
      <t>テンキ</t>
    </rPh>
    <phoneticPr fontId="1"/>
  </si>
  <si>
    <t>事業所番号(別紙１より転記)</t>
    <rPh sb="0" eb="3">
      <t>ジギョウショ</t>
    </rPh>
    <rPh sb="3" eb="5">
      <t>バンゴウ</t>
    </rPh>
    <rPh sb="6" eb="8">
      <t>ベッシ</t>
    </rPh>
    <phoneticPr fontId="1"/>
  </si>
  <si>
    <t>②月の延べ訪問回数200回以下</t>
    <rPh sb="1" eb="2">
      <t>ツキ</t>
    </rPh>
    <rPh sb="3" eb="4">
      <t>ノ</t>
    </rPh>
    <rPh sb="5" eb="7">
      <t>ホウモン</t>
    </rPh>
    <rPh sb="7" eb="9">
      <t>カイスウ</t>
    </rPh>
    <rPh sb="12" eb="15">
      <t>カイイカ</t>
    </rPh>
    <phoneticPr fontId="1"/>
  </si>
  <si>
    <t>※該当する場合は「該当する」を選択</t>
    <rPh sb="1" eb="3">
      <t>ガイトウ</t>
    </rPh>
    <rPh sb="5" eb="7">
      <t>バアイ</t>
    </rPh>
    <rPh sb="9" eb="11">
      <t>ガイトウ</t>
    </rPh>
    <rPh sb="15" eb="17">
      <t>センタク</t>
    </rPh>
    <phoneticPr fontId="1"/>
  </si>
  <si>
    <t>　①　事業実施期間</t>
    <rPh sb="3" eb="5">
      <t>ジギョウ</t>
    </rPh>
    <rPh sb="5" eb="7">
      <t>ジッシ</t>
    </rPh>
    <rPh sb="7" eb="9">
      <t>キカン</t>
    </rPh>
    <phoneticPr fontId="1"/>
  </si>
  <si>
    <t>年</t>
    <rPh sb="0" eb="1">
      <t>ネン</t>
    </rPh>
    <phoneticPr fontId="1"/>
  </si>
  <si>
    <t>月</t>
    <rPh sb="0" eb="1">
      <t>ツキ</t>
    </rPh>
    <phoneticPr fontId="1"/>
  </si>
  <si>
    <t>日</t>
    <rPh sb="0" eb="1">
      <t>ニチ</t>
    </rPh>
    <phoneticPr fontId="1"/>
  </si>
  <si>
    <t>～</t>
    <phoneticPr fontId="1"/>
  </si>
  <si>
    <t>　②　実施予定の事業内容（枠内に記入）</t>
    <rPh sb="3" eb="5">
      <t>ジッシ</t>
    </rPh>
    <rPh sb="5" eb="7">
      <t>ヨテイ</t>
    </rPh>
    <rPh sb="8" eb="10">
      <t>ジギョウ</t>
    </rPh>
    <rPh sb="10" eb="12">
      <t>ナイヨウ</t>
    </rPh>
    <phoneticPr fontId="1"/>
  </si>
  <si>
    <t>No</t>
    <phoneticPr fontId="1"/>
  </si>
  <si>
    <t>支出予定額</t>
    <rPh sb="0" eb="5">
      <t>シシュツヨテイガク</t>
    </rPh>
    <phoneticPr fontId="1"/>
  </si>
  <si>
    <t>実施予定事業</t>
    <rPh sb="0" eb="4">
      <t>ジッシヨテイ</t>
    </rPh>
    <rPh sb="4" eb="6">
      <t>ジギョウ</t>
    </rPh>
    <phoneticPr fontId="1"/>
  </si>
  <si>
    <t>合計</t>
    <rPh sb="0" eb="2">
      <t>ゴウケイ</t>
    </rPh>
    <phoneticPr fontId="1"/>
  </si>
  <si>
    <t>（\1,000未満切り捨て）</t>
    <rPh sb="7" eb="9">
      <t>ミマン</t>
    </rPh>
    <rPh sb="9" eb="10">
      <t>キ</t>
    </rPh>
    <rPh sb="11" eb="12">
      <t>ス</t>
    </rPh>
    <phoneticPr fontId="1"/>
  </si>
  <si>
    <t>（イ）中山間地域等・離島等地域における採用活動</t>
    <rPh sb="3" eb="6">
      <t>チュウサンカン</t>
    </rPh>
    <rPh sb="6" eb="8">
      <t>チイキ</t>
    </rPh>
    <rPh sb="8" eb="9">
      <t>トウ</t>
    </rPh>
    <rPh sb="10" eb="15">
      <t>リトウトウチイキ</t>
    </rPh>
    <rPh sb="19" eb="21">
      <t>サイヨウ</t>
    </rPh>
    <rPh sb="21" eb="23">
      <t>カツドウ</t>
    </rPh>
    <phoneticPr fontId="1"/>
  </si>
  <si>
    <t>　②　実施予定の採用活動（枠内に記入）</t>
    <rPh sb="3" eb="5">
      <t>ジッシ</t>
    </rPh>
    <rPh sb="5" eb="7">
      <t>ヨテイ</t>
    </rPh>
    <rPh sb="8" eb="10">
      <t>サイヨウ</t>
    </rPh>
    <rPh sb="10" eb="12">
      <t>カツドウ</t>
    </rPh>
    <rPh sb="13" eb="15">
      <t>ワクナイ</t>
    </rPh>
    <rPh sb="16" eb="18">
      <t>キニュウ</t>
    </rPh>
    <phoneticPr fontId="1"/>
  </si>
  <si>
    <t>経験年数の短いホームヘルパーや訪問業務に従事した経験のない介護職員等</t>
    <phoneticPr fontId="1"/>
  </si>
  <si>
    <t>　②　同行を受ける職員の人数</t>
    <rPh sb="3" eb="5">
      <t>ドウコウ</t>
    </rPh>
    <rPh sb="6" eb="7">
      <t>ウ</t>
    </rPh>
    <rPh sb="9" eb="11">
      <t>ショクイン</t>
    </rPh>
    <rPh sb="12" eb="14">
      <t>ニンズウ</t>
    </rPh>
    <phoneticPr fontId="1"/>
  </si>
  <si>
    <t>人</t>
    <rPh sb="0" eb="1">
      <t>ニン</t>
    </rPh>
    <phoneticPr fontId="1"/>
  </si>
  <si>
    <t>　③　同行を受ける職員の氏名・採用年月日及び同行訪問の予定回数</t>
    <rPh sb="3" eb="5">
      <t>ドウコウ</t>
    </rPh>
    <rPh sb="6" eb="7">
      <t>ウ</t>
    </rPh>
    <rPh sb="9" eb="11">
      <t>ショクイン</t>
    </rPh>
    <rPh sb="12" eb="14">
      <t>シメイ</t>
    </rPh>
    <rPh sb="15" eb="17">
      <t>サイヨウ</t>
    </rPh>
    <rPh sb="17" eb="20">
      <t>ネンガッピ</t>
    </rPh>
    <rPh sb="20" eb="21">
      <t>オヨ</t>
    </rPh>
    <rPh sb="22" eb="24">
      <t>ドウコウ</t>
    </rPh>
    <rPh sb="24" eb="26">
      <t>ホウモン</t>
    </rPh>
    <rPh sb="27" eb="31">
      <t>ヨテイカイスウ</t>
    </rPh>
    <phoneticPr fontId="1"/>
  </si>
  <si>
    <t>No.</t>
    <phoneticPr fontId="1"/>
  </si>
  <si>
    <t>職員名</t>
    <rPh sb="0" eb="3">
      <t>ショクインメイ</t>
    </rPh>
    <phoneticPr fontId="1"/>
  </si>
  <si>
    <t>採用年月日</t>
    <rPh sb="0" eb="2">
      <t>サイヨウ</t>
    </rPh>
    <rPh sb="2" eb="5">
      <t>ネンガッピ</t>
    </rPh>
    <phoneticPr fontId="1"/>
  </si>
  <si>
    <t>同行訪問の予定回数</t>
    <rPh sb="0" eb="2">
      <t>ドウコウ</t>
    </rPh>
    <rPh sb="2" eb="4">
      <t>ホウモン</t>
    </rPh>
    <rPh sb="5" eb="7">
      <t>ヨテイ</t>
    </rPh>
    <rPh sb="7" eb="9">
      <t>カイスウ</t>
    </rPh>
    <phoneticPr fontId="1"/>
  </si>
  <si>
    <t>３０分未満</t>
    <phoneticPr fontId="1"/>
  </si>
  <si>
    <t>３０分以上</t>
    <rPh sb="2" eb="3">
      <t>フン</t>
    </rPh>
    <rPh sb="3" eb="5">
      <t>イジョウ</t>
    </rPh>
    <phoneticPr fontId="1"/>
  </si>
  <si>
    <t>回</t>
    <rPh sb="0" eb="1">
      <t>カイ</t>
    </rPh>
    <phoneticPr fontId="1"/>
  </si>
  <si>
    <t>計</t>
    <rPh sb="0" eb="1">
      <t>ケイ</t>
    </rPh>
    <phoneticPr fontId="1"/>
  </si>
  <si>
    <t>計</t>
  </si>
  <si>
    <t>※１人当たりの予定回数は、３０分未満と３０分以上を合わせて、最大３０回までです。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1"/>
  </si>
  <si>
    <t>○</t>
    <phoneticPr fontId="1"/>
  </si>
  <si>
    <t>（ア）経営改善</t>
    <rPh sb="3" eb="5">
      <t>ケイエイ</t>
    </rPh>
    <rPh sb="5" eb="7">
      <t>カイゼン</t>
    </rPh>
    <phoneticPr fontId="1"/>
  </si>
  <si>
    <t>①事業実施期間</t>
    <rPh sb="1" eb="3">
      <t>ジギョウ</t>
    </rPh>
    <rPh sb="3" eb="5">
      <t>ジッシ</t>
    </rPh>
    <rPh sb="5" eb="7">
      <t>キカン</t>
    </rPh>
    <phoneticPr fontId="1"/>
  </si>
  <si>
    <t>昭和</t>
    <rPh sb="0" eb="2">
      <t>ショウワ</t>
    </rPh>
    <phoneticPr fontId="1"/>
  </si>
  <si>
    <t>②実施予定の事業（該当するものに〇をつける）</t>
    <rPh sb="1" eb="3">
      <t>ジッシ</t>
    </rPh>
    <rPh sb="3" eb="5">
      <t>ヨテイ</t>
    </rPh>
    <rPh sb="6" eb="8">
      <t>ジギョウ</t>
    </rPh>
    <rPh sb="9" eb="11">
      <t>ガイトウ</t>
    </rPh>
    <phoneticPr fontId="1"/>
  </si>
  <si>
    <t>平成</t>
    <rPh sb="0" eb="2">
      <t>ヘイセイ</t>
    </rPh>
    <phoneticPr fontId="1"/>
  </si>
  <si>
    <t>　</t>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</si>
  <si>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</si>
  <si>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5">
      <t>ジムサギョウトウ</t>
    </rPh>
    <rPh sb="6" eb="7">
      <t>オコナ</t>
    </rPh>
    <rPh sb="8" eb="10">
      <t>リンジ</t>
    </rPh>
    <rPh sb="10" eb="12">
      <t>ショクイン</t>
    </rPh>
    <rPh sb="13" eb="15">
      <t>コヨウ</t>
    </rPh>
    <phoneticPr fontId="1"/>
  </si>
  <si>
    <t>（事務作業を行う職員を雇用する場合）</t>
    <rPh sb="1" eb="5">
      <t>ジムサギョウ</t>
    </rPh>
    <rPh sb="6" eb="7">
      <t>オコナ</t>
    </rPh>
    <rPh sb="8" eb="10">
      <t>ショクイン</t>
    </rPh>
    <rPh sb="11" eb="13">
      <t>コヨウ</t>
    </rPh>
    <rPh sb="15" eb="17">
      <t>バアイ</t>
    </rPh>
    <phoneticPr fontId="1"/>
  </si>
  <si>
    <t>③雇用期間</t>
    <rPh sb="1" eb="5">
      <t>コヨウキカン</t>
    </rPh>
    <phoneticPr fontId="1"/>
  </si>
  <si>
    <t>　②　常勤化を行う予定の職員数</t>
    <rPh sb="3" eb="5">
      <t>ジョウキン</t>
    </rPh>
    <rPh sb="5" eb="6">
      <t>カ</t>
    </rPh>
    <rPh sb="7" eb="8">
      <t>オコナ</t>
    </rPh>
    <rPh sb="9" eb="11">
      <t>ヨテイ</t>
    </rPh>
    <rPh sb="12" eb="14">
      <t>ショクイン</t>
    </rPh>
    <rPh sb="14" eb="15">
      <t>スウ</t>
    </rPh>
    <phoneticPr fontId="1"/>
  </si>
  <si>
    <t>　③　常勤化を行う職員の氏名・採用年月日及び支援を希望する月数</t>
    <rPh sb="3" eb="6">
      <t>ジョウキンカ</t>
    </rPh>
    <rPh sb="7" eb="8">
      <t>オコナ</t>
    </rPh>
    <rPh sb="9" eb="11">
      <t>ショクイン</t>
    </rPh>
    <rPh sb="12" eb="14">
      <t>シメイ</t>
    </rPh>
    <rPh sb="15" eb="17">
      <t>サイヨウ</t>
    </rPh>
    <rPh sb="17" eb="20">
      <t>ネンガッピ</t>
    </rPh>
    <rPh sb="20" eb="21">
      <t>オヨ</t>
    </rPh>
    <rPh sb="22" eb="24">
      <t>シエン</t>
    </rPh>
    <rPh sb="25" eb="27">
      <t>キボウ</t>
    </rPh>
    <rPh sb="29" eb="31">
      <t>ゲッスウ</t>
    </rPh>
    <phoneticPr fontId="1"/>
  </si>
  <si>
    <t>常勤化年月日</t>
    <rPh sb="0" eb="2">
      <t>ジョウキン</t>
    </rPh>
    <rPh sb="2" eb="3">
      <t>カ</t>
    </rPh>
    <rPh sb="3" eb="6">
      <t>ネンガッピ</t>
    </rPh>
    <phoneticPr fontId="1"/>
  </si>
  <si>
    <t>支援を希望する月数</t>
    <rPh sb="0" eb="2">
      <t>シエン</t>
    </rPh>
    <rPh sb="3" eb="5">
      <t>キボウ</t>
    </rPh>
    <rPh sb="7" eb="9">
      <t>ツキスウ</t>
    </rPh>
    <phoneticPr fontId="1"/>
  </si>
  <si>
    <t>給与差額予定
(円)</t>
    <rPh sb="0" eb="2">
      <t>キュウヨ</t>
    </rPh>
    <rPh sb="2" eb="4">
      <t>サガク</t>
    </rPh>
    <rPh sb="4" eb="6">
      <t>ヨテイ</t>
    </rPh>
    <rPh sb="8" eb="9">
      <t>エン</t>
    </rPh>
    <phoneticPr fontId="1"/>
  </si>
  <si>
    <t>登録訪問介護員等とは（勤務日及び勤務時間が不定期な登録ヘルパーや非常勤のホームヘルパー）</t>
    <rPh sb="2" eb="7">
      <t>ホウモンカイゴイン</t>
    </rPh>
    <rPh sb="7" eb="8">
      <t>トウ</t>
    </rPh>
    <phoneticPr fontId="1"/>
  </si>
  <si>
    <t>か月</t>
    <rPh sb="1" eb="2">
      <t>ゲツ</t>
    </rPh>
    <phoneticPr fontId="1"/>
  </si>
  <si>
    <t>※１人当たりの支援を希望する月数は、最大３か月です。</t>
    <rPh sb="2" eb="3">
      <t>ヒト</t>
    </rPh>
    <rPh sb="7" eb="9">
      <t>シエン</t>
    </rPh>
    <rPh sb="10" eb="12">
      <t>キボウ</t>
    </rPh>
    <rPh sb="14" eb="16">
      <t>ツキスウ</t>
    </rPh>
    <rPh sb="18" eb="20">
      <t>サイダイ</t>
    </rPh>
    <rPh sb="22" eb="23">
      <t>ゲツ</t>
    </rPh>
    <phoneticPr fontId="1"/>
  </si>
  <si>
    <t>（ウ）小規模法人等の協働化・大規模化の取組</t>
    <phoneticPr fontId="1"/>
  </si>
  <si>
    <t>代表者である</t>
    <rPh sb="0" eb="3">
      <t>ダイヒョウシャ</t>
    </rPh>
    <phoneticPr fontId="1"/>
  </si>
  <si>
    <t>　②　構成予定の事業所に含まれる法人（該当するものに〇）</t>
    <rPh sb="3" eb="5">
      <t>コウセイ</t>
    </rPh>
    <rPh sb="5" eb="7">
      <t>ヨテイ</t>
    </rPh>
    <rPh sb="8" eb="11">
      <t>ジギョウショ</t>
    </rPh>
    <rPh sb="12" eb="13">
      <t>フク</t>
    </rPh>
    <rPh sb="16" eb="18">
      <t>ホウジン</t>
    </rPh>
    <rPh sb="19" eb="21">
      <t>ガイトウ</t>
    </rPh>
    <phoneticPr fontId="1"/>
  </si>
  <si>
    <t>１法人あたり１の訪問介護事業所を運営する法人</t>
    <rPh sb="1" eb="3">
      <t>ホウジン</t>
    </rPh>
    <rPh sb="8" eb="10">
      <t>ホウモン</t>
    </rPh>
    <rPh sb="10" eb="12">
      <t>カイゴ</t>
    </rPh>
    <rPh sb="12" eb="14">
      <t>ジギョウ</t>
    </rPh>
    <rPh sb="14" eb="15">
      <t>ショ</t>
    </rPh>
    <rPh sb="16" eb="18">
      <t>ウンエイ</t>
    </rPh>
    <rPh sb="20" eb="22">
      <t>ホウジン</t>
    </rPh>
    <phoneticPr fontId="1"/>
  </si>
  <si>
    <t>運営する訪問介護事業所の月の延べ訪問回数が平均200回以下である法人</t>
    <rPh sb="0" eb="2">
      <t>ウンエイ</t>
    </rPh>
    <rPh sb="4" eb="6">
      <t>ホウモン</t>
    </rPh>
    <rPh sb="6" eb="8">
      <t>カイゴ</t>
    </rPh>
    <rPh sb="8" eb="10">
      <t>ジギョウ</t>
    </rPh>
    <rPh sb="10" eb="11">
      <t>ショ</t>
    </rPh>
    <rPh sb="12" eb="13">
      <t>ツキ</t>
    </rPh>
    <rPh sb="14" eb="15">
      <t>ノ</t>
    </rPh>
    <rPh sb="16" eb="18">
      <t>ホウモン</t>
    </rPh>
    <rPh sb="18" eb="20">
      <t>カイスウ</t>
    </rPh>
    <rPh sb="21" eb="23">
      <t>ヘイキン</t>
    </rPh>
    <rPh sb="26" eb="29">
      <t>カイイカ</t>
    </rPh>
    <rPh sb="32" eb="34">
      <t>ホウジン</t>
    </rPh>
    <phoneticPr fontId="1"/>
  </si>
  <si>
    <t>運営する訪問介護事業所の平均職員数が５人以下の事業所</t>
    <rPh sb="0" eb="2">
      <t>ウンエイ</t>
    </rPh>
    <rPh sb="4" eb="6">
      <t>ホウモン</t>
    </rPh>
    <rPh sb="6" eb="8">
      <t>カイゴ</t>
    </rPh>
    <rPh sb="8" eb="10">
      <t>ジギョウ</t>
    </rPh>
    <rPh sb="10" eb="11">
      <t>ショ</t>
    </rPh>
    <rPh sb="12" eb="14">
      <t>ヘイキン</t>
    </rPh>
    <rPh sb="14" eb="16">
      <t>ショクイン</t>
    </rPh>
    <rPh sb="16" eb="17">
      <t>スウ</t>
    </rPh>
    <rPh sb="19" eb="22">
      <t>ニンイカ</t>
    </rPh>
    <rPh sb="23" eb="26">
      <t>ジギョウショ</t>
    </rPh>
    <phoneticPr fontId="1"/>
  </si>
  <si>
    <t>　③　実施予定の事業（枠内に記入）</t>
    <rPh sb="3" eb="5">
      <t>ジッシ</t>
    </rPh>
    <rPh sb="5" eb="7">
      <t>ヨテイ</t>
    </rPh>
    <rPh sb="8" eb="10">
      <t>ジギョウ</t>
    </rPh>
    <rPh sb="11" eb="13">
      <t>ワクナイ</t>
    </rPh>
    <rPh sb="14" eb="16">
      <t>キニュウ</t>
    </rPh>
    <phoneticPr fontId="1"/>
  </si>
  <si>
    <t>　【対象経費の例】</t>
    <rPh sb="2" eb="4">
      <t>タイショウ</t>
    </rPh>
    <rPh sb="4" eb="6">
      <t>ケイヒ</t>
    </rPh>
    <rPh sb="7" eb="8">
      <t>レイ</t>
    </rPh>
    <phoneticPr fontId="1"/>
  </si>
  <si>
    <t>〇</t>
    <phoneticPr fontId="1"/>
  </si>
  <si>
    <t>人材募集や一括採用、合同研修等の実施</t>
    <rPh sb="0" eb="2">
      <t>ジンザイ</t>
    </rPh>
    <rPh sb="2" eb="4">
      <t>ボシュウ</t>
    </rPh>
    <rPh sb="5" eb="7">
      <t>イッカツ</t>
    </rPh>
    <rPh sb="7" eb="9">
      <t>サイヨウ</t>
    </rPh>
    <rPh sb="10" eb="12">
      <t>ゴウドウ</t>
    </rPh>
    <rPh sb="12" eb="14">
      <t>ケンシュウ</t>
    </rPh>
    <rPh sb="14" eb="15">
      <t>トウ</t>
    </rPh>
    <rPh sb="16" eb="18">
      <t>ジッシ</t>
    </rPh>
    <phoneticPr fontId="1"/>
  </si>
  <si>
    <t>従業者の職場定着や職場の魅力発信に資する取組</t>
    <rPh sb="0" eb="3">
      <t>ジュウギョウシャ</t>
    </rPh>
    <rPh sb="4" eb="6">
      <t>ショクバ</t>
    </rPh>
    <rPh sb="6" eb="8">
      <t>テイチャク</t>
    </rPh>
    <rPh sb="9" eb="11">
      <t>ショクバ</t>
    </rPh>
    <rPh sb="12" eb="14">
      <t>ミリョク</t>
    </rPh>
    <rPh sb="14" eb="16">
      <t>ハッシン</t>
    </rPh>
    <rPh sb="17" eb="18">
      <t>シ</t>
    </rPh>
    <rPh sb="20" eb="21">
      <t>ト</t>
    </rPh>
    <rPh sb="21" eb="22">
      <t>クミ</t>
    </rPh>
    <phoneticPr fontId="1"/>
  </si>
  <si>
    <t>人事管理や福利厚生、請求事務等のシステム共通化</t>
    <rPh sb="0" eb="2">
      <t>ジンジ</t>
    </rPh>
    <rPh sb="2" eb="4">
      <t>カンリ</t>
    </rPh>
    <rPh sb="5" eb="7">
      <t>フクリ</t>
    </rPh>
    <rPh sb="7" eb="9">
      <t>コウセイ</t>
    </rPh>
    <rPh sb="10" eb="12">
      <t>セイキュウ</t>
    </rPh>
    <rPh sb="12" eb="14">
      <t>ジム</t>
    </rPh>
    <rPh sb="14" eb="15">
      <t>トウ</t>
    </rPh>
    <rPh sb="20" eb="23">
      <t>キョウツウカ</t>
    </rPh>
    <phoneticPr fontId="1"/>
  </si>
  <si>
    <t>協働化等にあわせて行うICTインフラ整備</t>
    <rPh sb="0" eb="2">
      <t>キョウドウ</t>
    </rPh>
    <rPh sb="2" eb="3">
      <t>カ</t>
    </rPh>
    <rPh sb="3" eb="4">
      <t>トウ</t>
    </rPh>
    <rPh sb="9" eb="10">
      <t>オコナ</t>
    </rPh>
    <rPh sb="18" eb="20">
      <t>セイビ</t>
    </rPh>
    <phoneticPr fontId="1"/>
  </si>
  <si>
    <t>物品調達の合理化のための共同購入の取組</t>
    <rPh sb="0" eb="2">
      <t>ブッピン</t>
    </rPh>
    <rPh sb="2" eb="4">
      <t>チョウタツ</t>
    </rPh>
    <rPh sb="5" eb="8">
      <t>ゴウリカ</t>
    </rPh>
    <rPh sb="12" eb="14">
      <t>キョウドウ</t>
    </rPh>
    <rPh sb="14" eb="16">
      <t>コウニュウ</t>
    </rPh>
    <rPh sb="17" eb="19">
      <t>トリクミ</t>
    </rPh>
    <phoneticPr fontId="1"/>
  </si>
  <si>
    <t>　②　実施予定の事業（該当するものに〇）</t>
    <rPh sb="3" eb="5">
      <t>ジッシ</t>
    </rPh>
    <rPh sb="5" eb="7">
      <t>ヨテイ</t>
    </rPh>
    <rPh sb="8" eb="10">
      <t>ジギョウ</t>
    </rPh>
    <rPh sb="11" eb="13">
      <t>ガイトウ</t>
    </rPh>
    <phoneticPr fontId="1"/>
  </si>
  <si>
    <t>ホームページの開設又は改修</t>
    <rPh sb="7" eb="9">
      <t>カイセツ</t>
    </rPh>
    <rPh sb="9" eb="10">
      <t>マタ</t>
    </rPh>
    <rPh sb="11" eb="13">
      <t>カイシュウ</t>
    </rPh>
    <phoneticPr fontId="1"/>
  </si>
  <si>
    <t>リーフレット・チラシの作成</t>
    <rPh sb="11" eb="13">
      <t>サクセイ</t>
    </rPh>
    <phoneticPr fontId="1"/>
  </si>
  <si>
    <t>その他の広報事業を実施する（内容を枠内に記入）</t>
    <rPh sb="2" eb="3">
      <t>タ</t>
    </rPh>
    <rPh sb="4" eb="6">
      <t>コウホウ</t>
    </rPh>
    <rPh sb="6" eb="8">
      <t>ジギョウ</t>
    </rPh>
    <rPh sb="9" eb="11">
      <t>ジッシ</t>
    </rPh>
    <rPh sb="14" eb="16">
      <t>ナイヨウ</t>
    </rPh>
    <rPh sb="17" eb="19">
      <t>ワクナイ</t>
    </rPh>
    <rPh sb="20" eb="22">
      <t>キニュウ</t>
    </rPh>
    <phoneticPr fontId="1"/>
  </si>
  <si>
    <t>（参考様式）</t>
    <rPh sb="1" eb="5">
      <t>サンコウヨウシキ</t>
    </rPh>
    <phoneticPr fontId="1"/>
  </si>
  <si>
    <t>小規模法人等の協働化・大規模化の取組の支援　事業者グループを構成する法人一覧</t>
    <rPh sb="22" eb="25">
      <t>ジギョウシャ</t>
    </rPh>
    <rPh sb="30" eb="32">
      <t>コウセイ</t>
    </rPh>
    <rPh sb="34" eb="36">
      <t>ホウジン</t>
    </rPh>
    <rPh sb="36" eb="38">
      <t>イチラン</t>
    </rPh>
    <phoneticPr fontId="19"/>
  </si>
  <si>
    <t>事業者グループ名：</t>
    <phoneticPr fontId="19"/>
  </si>
  <si>
    <t>№</t>
    <phoneticPr fontId="19"/>
  </si>
  <si>
    <t>法人名称</t>
    <rPh sb="0" eb="2">
      <t>ホウジン</t>
    </rPh>
    <rPh sb="2" eb="4">
      <t>メイショウ</t>
    </rPh>
    <phoneticPr fontId="19"/>
  </si>
  <si>
    <t>主たる事業所の所在地</t>
    <rPh sb="0" eb="1">
      <t>シュ</t>
    </rPh>
    <rPh sb="3" eb="6">
      <t>ジギョウショ</t>
    </rPh>
    <rPh sb="7" eb="10">
      <t>ショザイチ</t>
    </rPh>
    <phoneticPr fontId="19"/>
  </si>
  <si>
    <t>代表者役職・氏名</t>
    <rPh sb="0" eb="3">
      <t>ダイヒョウシャ</t>
    </rPh>
    <rPh sb="3" eb="5">
      <t>ヤクショク</t>
    </rPh>
    <rPh sb="6" eb="8">
      <t>シメイ</t>
    </rPh>
    <phoneticPr fontId="19"/>
  </si>
  <si>
    <t>運営する介護事業所・施設の数</t>
    <rPh sb="0" eb="2">
      <t>ウンエイ</t>
    </rPh>
    <rPh sb="4" eb="6">
      <t>カイゴ</t>
    </rPh>
    <rPh sb="6" eb="9">
      <t>ジギョウショ</t>
    </rPh>
    <rPh sb="10" eb="12">
      <t>シセツ</t>
    </rPh>
    <rPh sb="13" eb="14">
      <t>スウ</t>
    </rPh>
    <phoneticPr fontId="19"/>
  </si>
  <si>
    <t>運営する県内訪問介護事業所の状況</t>
    <rPh sb="0" eb="2">
      <t>ウンエイ</t>
    </rPh>
    <rPh sb="4" eb="6">
      <t>ケンナイ</t>
    </rPh>
    <rPh sb="6" eb="8">
      <t>ホウモン</t>
    </rPh>
    <rPh sb="8" eb="10">
      <t>カイゴ</t>
    </rPh>
    <rPh sb="10" eb="13">
      <t>ジギョウショ</t>
    </rPh>
    <rPh sb="14" eb="16">
      <t>ジョウキョウ</t>
    </rPh>
    <phoneticPr fontId="19"/>
  </si>
  <si>
    <t>備　考</t>
    <rPh sb="0" eb="1">
      <t>ビ</t>
    </rPh>
    <rPh sb="2" eb="3">
      <t>コウ</t>
    </rPh>
    <phoneticPr fontId="19"/>
  </si>
  <si>
    <t>総数</t>
    <phoneticPr fontId="19"/>
  </si>
  <si>
    <t>平均訪問回数</t>
    <phoneticPr fontId="19"/>
  </si>
  <si>
    <t>平均職員数</t>
    <phoneticPr fontId="19"/>
  </si>
  <si>
    <t>中山間地域等に</t>
    <rPh sb="0" eb="6">
      <t>チュウサンカンチイキトウ</t>
    </rPh>
    <phoneticPr fontId="19"/>
  </si>
  <si>
    <t>うち訪問介護事業所</t>
    <phoneticPr fontId="19"/>
  </si>
  <si>
    <t>（一月当たり延べ回数）</t>
    <rPh sb="1" eb="2">
      <t>ヒト</t>
    </rPh>
    <rPh sb="2" eb="4">
      <t>ツキア</t>
    </rPh>
    <phoneticPr fontId="19"/>
  </si>
  <si>
    <t>（常勤換算方法）</t>
    <rPh sb="1" eb="3">
      <t>ジョウキン</t>
    </rPh>
    <rPh sb="3" eb="5">
      <t>カンサン</t>
    </rPh>
    <rPh sb="5" eb="7">
      <t>ホウホウ</t>
    </rPh>
    <phoneticPr fontId="19"/>
  </si>
  <si>
    <t>所在する</t>
    <rPh sb="0" eb="2">
      <t>ショザイ</t>
    </rPh>
    <phoneticPr fontId="19"/>
  </si>
  <si>
    <t>うち山口県内</t>
    <rPh sb="2" eb="4">
      <t>ヤマグチ</t>
    </rPh>
    <rPh sb="4" eb="6">
      <t>ケンナイ</t>
    </rPh>
    <phoneticPr fontId="19"/>
  </si>
  <si>
    <t>（回）</t>
    <phoneticPr fontId="19"/>
  </si>
  <si>
    <t>（人）</t>
    <phoneticPr fontId="19"/>
  </si>
  <si>
    <t>事業所の数</t>
    <rPh sb="0" eb="3">
      <t>ジギョウショ</t>
    </rPh>
    <rPh sb="4" eb="5">
      <t>カズ</t>
    </rPh>
    <phoneticPr fontId="19"/>
  </si>
  <si>
    <t>グループ代表</t>
    <rPh sb="4" eb="6">
      <t>ダイヒョウ</t>
    </rPh>
    <phoneticPr fontId="19"/>
  </si>
  <si>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19"/>
  </si>
  <si>
    <t>※２　行が足りない場合は、適宜追加すること。</t>
    <rPh sb="3" eb="4">
      <t>ギョウ</t>
    </rPh>
    <rPh sb="5" eb="6">
      <t>タ</t>
    </rPh>
    <rPh sb="9" eb="11">
      <t>バアイ</t>
    </rPh>
    <rPh sb="13" eb="15">
      <t>テキギ</t>
    </rPh>
    <rPh sb="15" eb="17">
      <t>ツイカ</t>
    </rPh>
    <phoneticPr fontId="19"/>
  </si>
  <si>
    <t>定期巡回・随時対応型訪問介護看護</t>
    <rPh sb="0" eb="4">
      <t>テイキジュンカイ</t>
    </rPh>
    <rPh sb="5" eb="16">
      <t>ズイジタイオウガタホウモンカイゴカンゴ</t>
    </rPh>
    <phoneticPr fontId="1"/>
  </si>
  <si>
    <t>夜間対応型訪問介護</t>
    <rPh sb="0" eb="9">
      <t>ヤカンタイオウガタホウモンカイゴ</t>
    </rPh>
    <phoneticPr fontId="1"/>
  </si>
  <si>
    <t>（ア）研修体制の構築</t>
    <phoneticPr fontId="1"/>
  </si>
  <si>
    <t>（イ）中山間地域等における採用活動</t>
    <phoneticPr fontId="1"/>
  </si>
  <si>
    <t>（ウ）経験年数が短いホームヘルパー等への同行</t>
    <phoneticPr fontId="1"/>
  </si>
  <si>
    <t>（ア）登録ヘルパー等の常勤化の促進</t>
    <phoneticPr fontId="1"/>
  </si>
  <si>
    <t>（イ）小規模法人等の協働化・大規模化の取組</t>
    <phoneticPr fontId="1"/>
  </si>
  <si>
    <t>（ウ）介護人材・利用者確保のための広報活動</t>
    <phoneticPr fontId="1"/>
  </si>
  <si>
    <t>給与差額は事業実施期間の総額で記入</t>
    <rPh sb="0" eb="2">
      <t>キュウヨ</t>
    </rPh>
    <rPh sb="2" eb="4">
      <t>サガク</t>
    </rPh>
    <rPh sb="5" eb="9">
      <t>ジギョウジッシ</t>
    </rPh>
    <rPh sb="9" eb="11">
      <t>キカン</t>
    </rPh>
    <rPh sb="12" eb="14">
      <t>ソウガク</t>
    </rPh>
    <rPh sb="15" eb="17">
      <t>キニュウ</t>
    </rPh>
    <phoneticPr fontId="1"/>
  </si>
  <si>
    <t>山口県知事</t>
    <rPh sb="0" eb="2">
      <t>ヤマグチ</t>
    </rPh>
    <rPh sb="2" eb="5">
      <t>ケンチジ</t>
    </rPh>
    <rPh sb="3" eb="5">
      <t>チジ</t>
    </rPh>
    <phoneticPr fontId="19"/>
  </si>
  <si>
    <t>山口県訪問介護等サービス提供体制確保支援事業計画書</t>
    <rPh sb="0" eb="3">
      <t>ヤマグチケン</t>
    </rPh>
    <rPh sb="3" eb="8">
      <t>ホウモンカイゴトウ</t>
    </rPh>
    <rPh sb="12" eb="20">
      <t>テイキョウタイセイカクホシエン</t>
    </rPh>
    <rPh sb="20" eb="22">
      <t>ジギョウ</t>
    </rPh>
    <rPh sb="22" eb="25">
      <t>ケイカクショ</t>
    </rPh>
    <phoneticPr fontId="1"/>
  </si>
  <si>
    <t>山口県訪問介護等サービス提供体制確保支援事業補助金交付申請書</t>
    <rPh sb="0" eb="2">
      <t>ヤマグチ</t>
    </rPh>
    <rPh sb="2" eb="3">
      <t>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19"/>
  </si>
  <si>
    <t>　このことについて、山口県訪問介護等サービス提供体制確保支援事業補助金交付要綱第５条の規定に基づき、下記のとおり関係書類を添えて申請します。</t>
    <rPh sb="10" eb="13">
      <t>ヤマグチケン</t>
    </rPh>
    <rPh sb="13" eb="17">
      <t>ホウモンカイゴ</t>
    </rPh>
    <rPh sb="17" eb="18">
      <t>トウ</t>
    </rPh>
    <rPh sb="22" eb="26">
      <t>テイキョウタイセイ</t>
    </rPh>
    <rPh sb="26" eb="28">
      <t>カクホ</t>
    </rPh>
    <rPh sb="28" eb="30">
      <t>シエン</t>
    </rPh>
    <rPh sb="30" eb="32">
      <t>ジギョウ</t>
    </rPh>
    <rPh sb="32" eb="35">
      <t>ホジョキン</t>
    </rPh>
    <rPh sb="35" eb="39">
      <t>コウフヨウコウ</t>
    </rPh>
    <rPh sb="39" eb="40">
      <t>ダイ</t>
    </rPh>
    <rPh sb="41" eb="42">
      <t>ジョウ</t>
    </rPh>
    <rPh sb="43" eb="45">
      <t>キテイ</t>
    </rPh>
    <rPh sb="46" eb="47">
      <t>モト</t>
    </rPh>
    <rPh sb="50" eb="52">
      <t>カキ</t>
    </rPh>
    <rPh sb="56" eb="58">
      <t>カンケイ</t>
    </rPh>
    <rPh sb="58" eb="60">
      <t>ショルイ</t>
    </rPh>
    <rPh sb="61" eb="62">
      <t>ソ</t>
    </rPh>
    <rPh sb="64" eb="66">
      <t>シンセイ</t>
    </rPh>
    <phoneticPr fontId="19"/>
  </si>
  <si>
    <t>山口県訪問介護等サービス提供体制確保支援事業補助金　所要額調書</t>
    <rPh sb="0" eb="3">
      <t>ヤマグチケン</t>
    </rPh>
    <rPh sb="3" eb="8">
      <t>ホウモンカイゴトウ</t>
    </rPh>
    <rPh sb="12" eb="20">
      <t>テイキョウタイセイカクホシエン</t>
    </rPh>
    <rPh sb="20" eb="22">
      <t>ジギョウ</t>
    </rPh>
    <rPh sb="22" eb="25">
      <t>ホジョキン</t>
    </rPh>
    <rPh sb="26" eb="28">
      <t>ショヨウ</t>
    </rPh>
    <rPh sb="28" eb="29">
      <t>ガク</t>
    </rPh>
    <rPh sb="29" eb="31">
      <t>チョウショ</t>
    </rPh>
    <phoneticPr fontId="1"/>
  </si>
  <si>
    <t>　２．事業計画書（別紙２）</t>
    <rPh sb="0" eb="2">
      <t>ジギョウ</t>
    </rPh>
    <rPh sb="3" eb="5">
      <t>ジギョウ</t>
    </rPh>
    <rPh sb="5" eb="8">
      <t>ケイカクショ</t>
    </rPh>
    <rPh sb="9" eb="11">
      <t>ベッシ</t>
    </rPh>
    <phoneticPr fontId="1"/>
  </si>
  <si>
    <t>（イ）登録ヘルパー等の常勤化の促進</t>
    <rPh sb="3" eb="5">
      <t>トウロク</t>
    </rPh>
    <rPh sb="9" eb="10">
      <t>トウ</t>
    </rPh>
    <rPh sb="11" eb="13">
      <t>ジョウキン</t>
    </rPh>
    <rPh sb="13" eb="14">
      <t>カ</t>
    </rPh>
    <rPh sb="15" eb="17">
      <t>ソクシン</t>
    </rPh>
    <phoneticPr fontId="1"/>
  </si>
  <si>
    <t>①中山間地域等・離島等地域に所在</t>
    <rPh sb="1" eb="2">
      <t>チュウ</t>
    </rPh>
    <rPh sb="2" eb="4">
      <t>サンカン</t>
    </rPh>
    <rPh sb="4" eb="6">
      <t>チイキ</t>
    </rPh>
    <rPh sb="6" eb="7">
      <t>トウ</t>
    </rPh>
    <rPh sb="8" eb="11">
      <t>リトウトウ</t>
    </rPh>
    <rPh sb="11" eb="13">
      <t>チイキ</t>
    </rPh>
    <rPh sb="14" eb="16">
      <t>ショザイ</t>
    </rPh>
    <phoneticPr fontId="1"/>
  </si>
  <si>
    <t>運営する訪問介護事業所が全て中山間地域等・離島等地域に所在する法人</t>
    <rPh sb="0" eb="2">
      <t>ウンエイ</t>
    </rPh>
    <rPh sb="4" eb="6">
      <t>ホウモン</t>
    </rPh>
    <rPh sb="6" eb="8">
      <t>カイゴ</t>
    </rPh>
    <rPh sb="8" eb="10">
      <t>ジギョウ</t>
    </rPh>
    <rPh sb="10" eb="11">
      <t>ショ</t>
    </rPh>
    <rPh sb="12" eb="13">
      <t>スベ</t>
    </rPh>
    <rPh sb="14" eb="17">
      <t>チュウサンカン</t>
    </rPh>
    <rPh sb="17" eb="19">
      <t>チイキ</t>
    </rPh>
    <rPh sb="19" eb="20">
      <t>トウ</t>
    </rPh>
    <rPh sb="21" eb="26">
      <t>リトウトウチイキ</t>
    </rPh>
    <rPh sb="27" eb="29">
      <t>ショザイ</t>
    </rPh>
    <rPh sb="31" eb="33">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</si>
</sst>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000"/>
    <numFmt numFmtId="179" formatCode="#,###"/>
  </numFmts>
  <fonts count="3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1"/>
      <color theme="1"/>
      <name val="ＭＳ Ｐ明朝"/>
      <family val="1"/>
      <charset val="128"/>
    </font>
    <font>
      <sz val="11"/>
      <color theme="1"/>
      <name val="ＭＳ ゴシック"/>
      <family val="3"/>
      <charset val="128"/>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theme="1"/>
      <name val="ＭＳ ゴシック"/>
      <family val="3"/>
      <charset val="128"/>
    </font>
    <font>
      <sz val="12"/>
      <name val="ＭＳ Ｐゴシック"/>
      <family val="3"/>
      <charset val="128"/>
      <scheme val="minor"/>
    </font>
    <font>
      <b/>
      <sz val="11"/>
      <color rgb="FFFF0000"/>
      <name val="ＭＳ Ｐゴシック"/>
      <family val="3"/>
      <charset val="128"/>
      <scheme val="minor"/>
    </font>
    <font>
      <sz val="11"/>
      <color rgb="FFFF0000"/>
      <name val="ＭＳ 明朝"/>
      <family val="1"/>
      <charset val="128"/>
    </font>
    <font>
      <sz val="10"/>
      <name val="ＭＳ 明朝"/>
      <family val="1"/>
      <charset val="128"/>
    </font>
    <font>
      <sz val="6"/>
      <name val="ＭＳ Ｐゴシック"/>
      <family val="3"/>
      <charset val="128"/>
    </font>
    <font>
      <sz val="13"/>
      <name val="ＭＳ 明朝"/>
      <family val="1"/>
      <charset val="128"/>
    </font>
    <font>
      <b/>
      <sz val="14"/>
      <color theme="1"/>
      <name val="ＭＳ 明朝"/>
      <family val="1"/>
      <charset val="128"/>
    </font>
    <font>
      <sz val="12"/>
      <color theme="1"/>
      <name val="ＭＳ 明朝"/>
      <family val="1"/>
      <charset val="128"/>
    </font>
    <font>
      <sz val="12"/>
      <name val="ＭＳ 明朝"/>
      <family val="1"/>
      <charset val="128"/>
    </font>
    <font>
      <b/>
      <sz val="16"/>
      <color theme="1"/>
      <name val="ＭＳ 明朝"/>
      <family val="1"/>
      <charset val="128"/>
    </font>
    <font>
      <b/>
      <sz val="8"/>
      <color rgb="FFFF0000"/>
      <name val="ＭＳ 明朝"/>
      <family val="1"/>
      <charset val="128"/>
    </font>
    <font>
      <b/>
      <sz val="12"/>
      <color indexed="81"/>
      <name val="メイリオ"/>
      <family val="3"/>
      <charset val="128"/>
    </font>
    <font>
      <sz val="10.5"/>
      <color theme="1"/>
      <name val="ＭＳ ゴシック"/>
      <family val="3"/>
      <charset val="128"/>
    </font>
    <font>
      <sz val="11"/>
      <color theme="1"/>
      <name val="ＭＳ Ｐゴシック"/>
      <family val="3"/>
      <charset val="128"/>
    </font>
    <font>
      <sz val="10.5"/>
      <color theme="1"/>
      <name val="ＭＳ 明朝"/>
      <family val="1"/>
      <charset val="128"/>
    </font>
    <font>
      <sz val="10.5"/>
      <name val="ＭＳ 明朝"/>
      <family val="1"/>
      <charset val="128"/>
    </font>
    <font>
      <sz val="11"/>
      <name val="ＭＳ 明朝"/>
      <family val="1"/>
      <charset val="128"/>
    </font>
    <font>
      <sz val="14"/>
      <color theme="1"/>
      <name val="ＭＳ 明朝"/>
      <family val="1"/>
      <charset val="128"/>
    </font>
    <font>
      <sz val="10"/>
      <name val="ＭＳ Ｐゴシック"/>
      <family val="3"/>
      <charset val="128"/>
      <scheme val="minor"/>
    </font>
    <font>
      <sz val="10"/>
      <name val="ＭＳ Ｐゴシック"/>
      <family val="3"/>
      <charset val="128"/>
    </font>
    <font>
      <sz val="7.5"/>
      <color theme="1"/>
      <name val="ＭＳ 明朝"/>
      <family val="1"/>
      <charset val="128"/>
    </font>
    <font>
      <sz val="8"/>
      <name val="ＭＳ 明朝"/>
      <family val="1"/>
      <charset val="128"/>
    </font>
    <font>
      <sz val="11"/>
      <color theme="1"/>
      <name val="ＭＳ Ｐゴシック"/>
      <family val="3"/>
      <charset val="128"/>
      <scheme val="major"/>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CCFF"/>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0">
    <xf numFmtId="0" fontId="0" fillId="0" borderId="0">
      <alignment vertical="center"/>
    </xf>
    <xf numFmtId="0" fontId="2" fillId="0" borderId="0"/>
    <xf numFmtId="0" fontId="2"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402">
    <xf numFmtId="0" fontId="0" fillId="0" borderId="0" xfId="0">
      <alignment vertical="center"/>
    </xf>
    <xf numFmtId="0" fontId="11" fillId="3" borderId="7" xfId="0" applyFont="1" applyFill="1" applyBorder="1" applyProtection="1">
      <alignment vertical="center"/>
      <protection locked="0"/>
    </xf>
    <xf numFmtId="38" fontId="10" fillId="0" borderId="5" xfId="8" applyFont="1" applyBorder="1" applyProtection="1">
      <alignment vertical="center"/>
    </xf>
    <xf numFmtId="38" fontId="10" fillId="0" borderId="0" xfId="8" applyFont="1" applyProtection="1">
      <alignment vertical="center"/>
    </xf>
    <xf numFmtId="38" fontId="10" fillId="0" borderId="6" xfId="8" applyFont="1" applyBorder="1" applyProtection="1">
      <alignment vertical="center"/>
    </xf>
    <xf numFmtId="38" fontId="10" fillId="0" borderId="1" xfId="8" applyFont="1" applyBorder="1" applyProtection="1">
      <alignment vertical="center"/>
    </xf>
    <xf numFmtId="38" fontId="10" fillId="4" borderId="1" xfId="8" applyFont="1" applyFill="1" applyBorder="1" applyProtection="1">
      <alignment vertical="center"/>
    </xf>
    <xf numFmtId="38" fontId="10" fillId="0" borderId="11" xfId="8" applyFont="1" applyBorder="1" applyProtection="1">
      <alignment vertical="center"/>
    </xf>
    <xf numFmtId="38" fontId="10" fillId="0" borderId="12" xfId="8" applyFont="1" applyBorder="1" applyProtection="1">
      <alignment vertical="center"/>
    </xf>
    <xf numFmtId="38" fontId="8" fillId="0" borderId="1" xfId="8" applyFont="1" applyBorder="1" applyProtection="1">
      <alignment vertical="center"/>
    </xf>
    <xf numFmtId="176" fontId="10" fillId="4" borderId="7" xfId="8" applyNumberFormat="1" applyFont="1" applyFill="1" applyBorder="1" applyProtection="1">
      <alignment vertical="center"/>
    </xf>
    <xf numFmtId="176" fontId="10" fillId="0" borderId="3" xfId="8" applyNumberFormat="1" applyFont="1" applyFill="1" applyBorder="1" applyProtection="1">
      <alignment vertical="center"/>
    </xf>
    <xf numFmtId="38" fontId="10" fillId="2" borderId="5" xfId="8" applyFont="1" applyFill="1" applyBorder="1" applyAlignment="1" applyProtection="1">
      <alignment horizontal="right" vertical="center"/>
    </xf>
    <xf numFmtId="176" fontId="10" fillId="0" borderId="1" xfId="8" applyNumberFormat="1" applyFont="1" applyFill="1" applyBorder="1" applyProtection="1">
      <alignment vertical="center"/>
    </xf>
    <xf numFmtId="38" fontId="13" fillId="0" borderId="7" xfId="8" applyFont="1" applyBorder="1" applyAlignment="1" applyProtection="1">
      <alignment horizontal="center" vertical="center"/>
    </xf>
    <xf numFmtId="38" fontId="13" fillId="0" borderId="7" xfId="8" applyFont="1" applyBorder="1" applyAlignment="1" applyProtection="1">
      <alignment horizontal="center" vertical="center" wrapText="1"/>
    </xf>
    <xf numFmtId="38" fontId="13" fillId="4" borderId="7" xfId="8" applyFont="1" applyFill="1" applyBorder="1" applyAlignment="1" applyProtection="1">
      <alignment horizontal="center" vertical="center"/>
    </xf>
    <xf numFmtId="38" fontId="13" fillId="4" borderId="7" xfId="8" applyFont="1" applyFill="1" applyBorder="1" applyAlignment="1" applyProtection="1">
      <alignment horizontal="center" vertical="center" wrapText="1"/>
    </xf>
    <xf numFmtId="38" fontId="13" fillId="4" borderId="16" xfId="8" applyFont="1" applyFill="1" applyBorder="1" applyAlignment="1" applyProtection="1">
      <alignment horizontal="center" vertical="center" wrapText="1"/>
    </xf>
    <xf numFmtId="176" fontId="10" fillId="4" borderId="17" xfId="8" applyNumberFormat="1" applyFont="1" applyFill="1" applyBorder="1" applyProtection="1">
      <alignment vertical="center"/>
    </xf>
    <xf numFmtId="38" fontId="10" fillId="4" borderId="0" xfId="8" applyFont="1" applyFill="1" applyProtection="1">
      <alignment vertical="center"/>
    </xf>
    <xf numFmtId="176" fontId="10" fillId="4" borderId="17" xfId="8" applyNumberFormat="1" applyFont="1" applyFill="1" applyBorder="1" applyAlignment="1" applyProtection="1">
      <alignment vertical="center"/>
    </xf>
    <xf numFmtId="176" fontId="10" fillId="4" borderId="17" xfId="8" applyNumberFormat="1" applyFont="1" applyFill="1" applyBorder="1" applyAlignment="1" applyProtection="1">
      <alignment horizontal="center" vertical="center"/>
    </xf>
    <xf numFmtId="176" fontId="10" fillId="5" borderId="13" xfId="8" applyNumberFormat="1" applyFont="1" applyFill="1" applyBorder="1" applyAlignment="1" applyProtection="1">
      <alignment vertical="center"/>
    </xf>
    <xf numFmtId="176" fontId="10" fillId="5" borderId="14" xfId="8" applyNumberFormat="1" applyFont="1" applyFill="1" applyBorder="1" applyProtection="1">
      <alignment vertical="center"/>
    </xf>
    <xf numFmtId="176" fontId="10" fillId="5" borderId="14" xfId="8" applyNumberFormat="1" applyFont="1" applyFill="1" applyBorder="1" applyAlignment="1" applyProtection="1">
      <alignment horizontal="center" vertical="center"/>
    </xf>
    <xf numFmtId="176" fontId="10" fillId="5" borderId="15" xfId="8" applyNumberFormat="1" applyFont="1" applyFill="1" applyBorder="1" applyProtection="1">
      <alignment vertical="center"/>
    </xf>
    <xf numFmtId="176" fontId="10" fillId="0" borderId="0" xfId="8" applyNumberFormat="1" applyFont="1" applyProtection="1">
      <alignment vertical="center"/>
    </xf>
    <xf numFmtId="176" fontId="10" fillId="0" borderId="0" xfId="8" applyNumberFormat="1" applyFont="1" applyFill="1" applyBorder="1" applyProtection="1">
      <alignment vertical="center"/>
    </xf>
    <xf numFmtId="38" fontId="10" fillId="0" borderId="8" xfId="8" applyFont="1" applyBorder="1" applyProtection="1">
      <alignment vertical="center"/>
    </xf>
    <xf numFmtId="38" fontId="10" fillId="0" borderId="9" xfId="8" applyFont="1" applyBorder="1" applyProtection="1">
      <alignment vertical="center"/>
    </xf>
    <xf numFmtId="38" fontId="10" fillId="0" borderId="10" xfId="8" applyFont="1" applyBorder="1" applyProtection="1">
      <alignment vertical="center"/>
    </xf>
    <xf numFmtId="176" fontId="10" fillId="0" borderId="18" xfId="8" applyNumberFormat="1" applyFont="1" applyFill="1" applyBorder="1" applyProtection="1">
      <alignment vertical="center"/>
    </xf>
    <xf numFmtId="38" fontId="8" fillId="0" borderId="5" xfId="8" applyFont="1" applyBorder="1" applyProtection="1">
      <alignment vertical="center"/>
    </xf>
    <xf numFmtId="38" fontId="11" fillId="0" borderId="0" xfId="8" applyFont="1" applyProtection="1">
      <alignment vertical="center"/>
    </xf>
    <xf numFmtId="38" fontId="12" fillId="0" borderId="2" xfId="8" applyFont="1" applyBorder="1" applyProtection="1">
      <alignment vertical="center"/>
    </xf>
    <xf numFmtId="38" fontId="10" fillId="0" borderId="3" xfId="8" applyFont="1" applyBorder="1" applyProtection="1">
      <alignment vertical="center"/>
    </xf>
    <xf numFmtId="38" fontId="10" fillId="0" borderId="4" xfId="8" applyFont="1" applyBorder="1" applyProtection="1">
      <alignment vertical="center"/>
    </xf>
    <xf numFmtId="38" fontId="10" fillId="0" borderId="7" xfId="8" applyFont="1" applyBorder="1" applyAlignment="1" applyProtection="1">
      <alignment horizontal="distributed" vertical="center"/>
    </xf>
    <xf numFmtId="38" fontId="7" fillId="0" borderId="0" xfId="8" applyFont="1" applyProtection="1">
      <alignment vertical="center"/>
    </xf>
    <xf numFmtId="176" fontId="10" fillId="3" borderId="7" xfId="8" applyNumberFormat="1" applyFont="1" applyFill="1" applyBorder="1" applyProtection="1">
      <alignment vertical="center"/>
      <protection locked="0"/>
    </xf>
    <xf numFmtId="0" fontId="11" fillId="0" borderId="5" xfId="0" applyFont="1" applyBorder="1">
      <alignment vertical="center"/>
    </xf>
    <xf numFmtId="0" fontId="11" fillId="0" borderId="0" xfId="0" applyFont="1">
      <alignment vertical="center"/>
    </xf>
    <xf numFmtId="0" fontId="11" fillId="0" borderId="6" xfId="0" applyFont="1" applyBorder="1">
      <alignment vertical="center"/>
    </xf>
    <xf numFmtId="0" fontId="10" fillId="0" borderId="0" xfId="0" applyFont="1">
      <alignment vertical="center"/>
    </xf>
    <xf numFmtId="0" fontId="11" fillId="0" borderId="11" xfId="0" applyFont="1" applyBorder="1">
      <alignment vertical="center"/>
    </xf>
    <xf numFmtId="0" fontId="16" fillId="0" borderId="1" xfId="0" applyFont="1"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lignment vertical="center"/>
    </xf>
    <xf numFmtId="0" fontId="11" fillId="0" borderId="1" xfId="0" applyFont="1" applyBorder="1">
      <alignment vertical="center"/>
    </xf>
    <xf numFmtId="0" fontId="11" fillId="0" borderId="12" xfId="0" applyFont="1" applyBorder="1">
      <alignment vertical="center"/>
    </xf>
    <xf numFmtId="0" fontId="11" fillId="0" borderId="0" xfId="0" applyFont="1" applyAlignment="1">
      <alignment horizontal="center" vertical="center"/>
    </xf>
    <xf numFmtId="0" fontId="11" fillId="0" borderId="8" xfId="0" applyFont="1" applyBorder="1">
      <alignment vertical="center"/>
    </xf>
    <xf numFmtId="0" fontId="11" fillId="0" borderId="7" xfId="0" applyFont="1" applyBorder="1">
      <alignment vertical="center"/>
    </xf>
    <xf numFmtId="0" fontId="11" fillId="0" borderId="10" xfId="0" applyFont="1" applyBorder="1">
      <alignment vertical="center"/>
    </xf>
    <xf numFmtId="0" fontId="11" fillId="0" borderId="0" xfId="0" applyFont="1" applyAlignment="1">
      <alignment horizontal="center" vertical="center" wrapText="1"/>
    </xf>
    <xf numFmtId="0" fontId="11" fillId="2" borderId="5" xfId="0" applyFont="1" applyFill="1" applyBorder="1" applyAlignment="1">
      <alignment horizontal="right" vertical="center"/>
    </xf>
    <xf numFmtId="0" fontId="14" fillId="0" borderId="0" xfId="0" applyFont="1">
      <alignment vertical="center"/>
    </xf>
    <xf numFmtId="0" fontId="17" fillId="0" borderId="0" xfId="0" applyFont="1">
      <alignment vertical="center"/>
    </xf>
    <xf numFmtId="0" fontId="11" fillId="0" borderId="7" xfId="0" applyFont="1" applyBorder="1" applyAlignment="1">
      <alignment horizontal="center" vertical="center" wrapText="1"/>
    </xf>
    <xf numFmtId="38" fontId="11" fillId="0" borderId="0" xfId="8" applyFont="1" applyFill="1" applyBorder="1" applyProtection="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2" xfId="0" applyFont="1" applyBorder="1">
      <alignment vertical="center"/>
    </xf>
    <xf numFmtId="38" fontId="11" fillId="0" borderId="3" xfId="8" applyFont="1" applyFill="1" applyBorder="1" applyProtection="1">
      <alignment vertical="center"/>
    </xf>
    <xf numFmtId="0" fontId="11" fillId="0" borderId="3" xfId="0" applyFont="1" applyBorder="1">
      <alignment vertical="center"/>
    </xf>
    <xf numFmtId="0" fontId="11" fillId="0" borderId="4" xfId="0" applyFont="1" applyBorder="1">
      <alignment vertical="center"/>
    </xf>
    <xf numFmtId="0" fontId="14" fillId="0" borderId="5" xfId="0" applyFont="1" applyBorder="1">
      <alignment vertical="center"/>
    </xf>
    <xf numFmtId="0" fontId="11" fillId="0" borderId="8" xfId="0" applyFont="1" applyBorder="1" applyAlignment="1">
      <alignment horizontal="right" vertical="center"/>
    </xf>
    <xf numFmtId="0" fontId="11" fillId="0" borderId="9" xfId="0" applyFont="1" applyBorder="1">
      <alignment vertical="center"/>
    </xf>
    <xf numFmtId="0" fontId="11" fillId="0" borderId="5" xfId="0" applyFont="1" applyBorder="1" applyAlignment="1">
      <alignment horizontal="right" vertical="center"/>
    </xf>
    <xf numFmtId="38" fontId="11" fillId="2" borderId="5" xfId="0" applyNumberFormat="1" applyFont="1" applyFill="1" applyBorder="1" applyAlignment="1">
      <alignment horizontal="right" vertical="center"/>
    </xf>
    <xf numFmtId="0" fontId="8" fillId="0" borderId="0" xfId="0" applyFont="1">
      <alignment vertical="center"/>
    </xf>
    <xf numFmtId="0" fontId="12" fillId="0" borderId="0" xfId="0" applyFont="1">
      <alignment vertical="center"/>
    </xf>
    <xf numFmtId="0" fontId="7" fillId="0" borderId="0" xfId="6"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5" fillId="0" borderId="0" xfId="6" applyFont="1">
      <alignment vertical="center"/>
    </xf>
    <xf numFmtId="0" fontId="16" fillId="0" borderId="0" xfId="0" applyFont="1">
      <alignment vertical="center"/>
    </xf>
    <xf numFmtId="38" fontId="11" fillId="0" borderId="9" xfId="8" applyFont="1" applyFill="1" applyBorder="1" applyProtection="1">
      <alignment vertical="center"/>
    </xf>
    <xf numFmtId="0" fontId="11" fillId="0" borderId="3" xfId="0" applyFont="1" applyBorder="1" applyAlignment="1">
      <alignment vertical="center" wrapText="1"/>
    </xf>
    <xf numFmtId="0" fontId="11" fillId="0" borderId="0" xfId="0" applyFont="1" applyAlignment="1">
      <alignment vertical="center" wrapText="1"/>
    </xf>
    <xf numFmtId="0" fontId="11" fillId="3" borderId="7" xfId="0" applyFont="1" applyFill="1" applyBorder="1" applyAlignment="1" applyProtection="1">
      <alignment horizontal="center" vertical="center"/>
      <protection locked="0"/>
    </xf>
    <xf numFmtId="0" fontId="18" fillId="0" borderId="0" xfId="0" applyFont="1">
      <alignment vertical="center"/>
    </xf>
    <xf numFmtId="56" fontId="11" fillId="0" borderId="0" xfId="0" applyNumberFormat="1" applyFont="1">
      <alignment vertical="center"/>
    </xf>
    <xf numFmtId="0" fontId="11" fillId="0" borderId="0" xfId="0" applyFont="1" applyAlignment="1">
      <alignment horizontal="right" vertical="center"/>
    </xf>
    <xf numFmtId="0" fontId="10" fillId="0" borderId="0" xfId="0" applyFont="1" applyAlignment="1">
      <alignment vertical="center" wrapText="1"/>
    </xf>
    <xf numFmtId="0" fontId="11" fillId="0" borderId="0" xfId="0" applyFont="1" applyAlignment="1">
      <alignment horizontal="left" vertical="center" wrapText="1"/>
    </xf>
    <xf numFmtId="0" fontId="13" fillId="0" borderId="19" xfId="0" applyFont="1" applyBorder="1" applyAlignment="1">
      <alignment horizontal="right" vertical="center"/>
    </xf>
    <xf numFmtId="49" fontId="22" fillId="3" borderId="20" xfId="0" applyNumberFormat="1" applyFont="1" applyFill="1" applyBorder="1" applyProtection="1">
      <alignment vertical="center"/>
      <protection locked="0"/>
    </xf>
    <xf numFmtId="49" fontId="11" fillId="0" borderId="20" xfId="0" applyNumberFormat="1" applyFont="1" applyBorder="1">
      <alignment vertical="center"/>
    </xf>
    <xf numFmtId="178" fontId="11" fillId="0" borderId="20" xfId="0" applyNumberFormat="1" applyFont="1" applyBorder="1">
      <alignment vertical="center"/>
    </xf>
    <xf numFmtId="0" fontId="11" fillId="0" borderId="0" xfId="0" quotePrefix="1" applyFont="1" applyAlignment="1">
      <alignment horizontal="center" vertical="center"/>
    </xf>
    <xf numFmtId="49" fontId="10" fillId="3" borderId="2"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horizontal="left" vertical="center" wrapText="1" shrinkToFit="1"/>
      <protection locked="0"/>
    </xf>
    <xf numFmtId="49" fontId="11" fillId="3" borderId="3" xfId="0" applyNumberFormat="1" applyFont="1" applyFill="1" applyBorder="1" applyAlignment="1" applyProtection="1">
      <alignment wrapText="1"/>
      <protection locked="0"/>
    </xf>
    <xf numFmtId="49" fontId="11" fillId="3" borderId="4" xfId="0" applyNumberFormat="1" applyFont="1" applyFill="1" applyBorder="1" applyAlignment="1" applyProtection="1">
      <alignment wrapText="1" shrinkToFit="1"/>
      <protection locked="0"/>
    </xf>
    <xf numFmtId="49" fontId="10" fillId="3" borderId="1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horizontal="left" vertical="top" wrapText="1" shrinkToFit="1"/>
      <protection locked="0"/>
    </xf>
    <xf numFmtId="49" fontId="10" fillId="3" borderId="0" xfId="0" applyNumberFormat="1" applyFont="1" applyFill="1" applyAlignment="1" applyProtection="1">
      <alignment vertical="center" wrapText="1" shrinkToFit="1"/>
      <protection locked="0"/>
    </xf>
    <xf numFmtId="49" fontId="10" fillId="3" borderId="1" xfId="0" applyNumberFormat="1" applyFont="1" applyFill="1" applyBorder="1" applyAlignment="1" applyProtection="1">
      <alignment vertical="center" shrinkToFit="1"/>
      <protection locked="0"/>
    </xf>
    <xf numFmtId="49" fontId="11" fillId="3" borderId="1" xfId="0" applyNumberFormat="1" applyFont="1" applyFill="1" applyBorder="1" applyAlignment="1" applyProtection="1">
      <alignment vertical="center" wrapText="1"/>
      <protection locked="0"/>
    </xf>
    <xf numFmtId="49" fontId="11" fillId="3" borderId="12" xfId="0" applyNumberFormat="1" applyFont="1" applyFill="1" applyBorder="1" applyAlignment="1" applyProtection="1">
      <alignment vertical="center" wrapText="1" shrinkToFit="1"/>
      <protection locked="0"/>
    </xf>
    <xf numFmtId="49" fontId="10" fillId="3" borderId="1" xfId="0" applyNumberFormat="1" applyFont="1" applyFill="1" applyBorder="1" applyAlignment="1" applyProtection="1">
      <alignment vertical="top" shrinkToFit="1"/>
      <protection locked="0"/>
    </xf>
    <xf numFmtId="49" fontId="10" fillId="3" borderId="11" xfId="0" applyNumberFormat="1" applyFont="1" applyFill="1" applyBorder="1" applyAlignment="1" applyProtection="1">
      <alignment vertical="center" wrapText="1" shrinkToFit="1"/>
      <protection locked="0"/>
    </xf>
    <xf numFmtId="49" fontId="10" fillId="3" borderId="14" xfId="0" applyNumberFormat="1" applyFont="1" applyFill="1" applyBorder="1" applyAlignment="1" applyProtection="1">
      <alignment vertical="center" shrinkToFit="1"/>
      <protection locked="0"/>
    </xf>
    <xf numFmtId="49" fontId="11" fillId="3" borderId="14" xfId="0" applyNumberFormat="1" applyFont="1" applyFill="1" applyBorder="1" applyAlignment="1" applyProtection="1">
      <alignment vertical="center" wrapText="1"/>
      <protection locked="0"/>
    </xf>
    <xf numFmtId="49" fontId="11" fillId="3" borderId="15" xfId="0" applyNumberFormat="1" applyFont="1" applyFill="1" applyBorder="1" applyAlignment="1" applyProtection="1">
      <alignment vertical="center" wrapText="1" shrinkToFit="1"/>
      <protection locked="0"/>
    </xf>
    <xf numFmtId="0" fontId="27" fillId="0" borderId="0" xfId="6" applyFont="1">
      <alignment vertical="center"/>
    </xf>
    <xf numFmtId="0" fontId="28" fillId="0" borderId="0" xfId="6" applyFont="1" applyAlignment="1"/>
    <xf numFmtId="0" fontId="6" fillId="0" borderId="0" xfId="6" applyAlignment="1"/>
    <xf numFmtId="0" fontId="22" fillId="0" borderId="0" xfId="6" applyFont="1" applyAlignment="1">
      <alignment horizontal="center" vertical="center" wrapText="1"/>
    </xf>
    <xf numFmtId="0" fontId="29" fillId="0" borderId="0" xfId="6" applyFont="1" applyAlignment="1"/>
    <xf numFmtId="0" fontId="30" fillId="0" borderId="0" xfId="6" applyFont="1" applyAlignment="1"/>
    <xf numFmtId="0" fontId="29" fillId="0" borderId="0" xfId="6" applyFont="1" applyAlignment="1">
      <alignment horizontal="center"/>
    </xf>
    <xf numFmtId="0" fontId="30" fillId="0" borderId="1" xfId="6" applyFont="1" applyBorder="1" applyAlignment="1"/>
    <xf numFmtId="0" fontId="29" fillId="0" borderId="0" xfId="6" applyFont="1" applyAlignment="1">
      <alignment horizontal="right"/>
    </xf>
    <xf numFmtId="0" fontId="29" fillId="0" borderId="14" xfId="6" applyFont="1" applyBorder="1" applyAlignment="1">
      <alignment horizontal="right"/>
    </xf>
    <xf numFmtId="0" fontId="30" fillId="0" borderId="14" xfId="6" applyFont="1" applyBorder="1" applyAlignment="1"/>
    <xf numFmtId="0" fontId="30" fillId="0" borderId="13" xfId="6" applyFont="1" applyBorder="1" applyAlignment="1">
      <alignment horizontal="center" vertical="center" shrinkToFit="1"/>
    </xf>
    <xf numFmtId="0" fontId="30" fillId="0" borderId="14" xfId="6" applyFont="1" applyBorder="1" applyAlignment="1">
      <alignment horizontal="center" vertical="center" shrinkToFit="1"/>
    </xf>
    <xf numFmtId="0" fontId="29" fillId="0" borderId="22" xfId="6" applyFont="1" applyBorder="1" applyAlignment="1">
      <alignment horizontal="center" vertical="center" shrinkToFit="1"/>
    </xf>
    <xf numFmtId="0" fontId="30" fillId="0" borderId="2" xfId="6" applyFont="1" applyBorder="1" applyAlignment="1">
      <alignment horizontal="center" vertical="center" shrinkToFit="1"/>
    </xf>
    <xf numFmtId="0" fontId="29" fillId="0" borderId="14" xfId="6" applyFont="1" applyBorder="1" applyAlignment="1">
      <alignment horizontal="center" vertical="center" shrinkToFit="1"/>
    </xf>
    <xf numFmtId="0" fontId="29" fillId="0" borderId="22" xfId="6" applyFont="1" applyBorder="1" applyAlignment="1">
      <alignment horizontal="center" vertical="center" wrapText="1" shrinkToFit="1"/>
    </xf>
    <xf numFmtId="0" fontId="29" fillId="0" borderId="17" xfId="6" applyFont="1" applyBorder="1" applyAlignment="1">
      <alignment horizontal="center" vertical="center" wrapText="1"/>
    </xf>
    <xf numFmtId="0" fontId="30" fillId="0" borderId="22" xfId="6" applyFont="1" applyBorder="1" applyAlignment="1">
      <alignment horizontal="center" vertical="center" shrinkToFit="1"/>
    </xf>
    <xf numFmtId="0" fontId="29" fillId="0" borderId="22" xfId="6" applyFont="1" applyBorder="1" applyAlignment="1">
      <alignment horizontal="center" vertical="center" wrapText="1"/>
    </xf>
    <xf numFmtId="0" fontId="29" fillId="0" borderId="16" xfId="6" applyFont="1" applyBorder="1" applyAlignment="1">
      <alignment horizontal="center" vertical="center" shrinkToFit="1"/>
    </xf>
    <xf numFmtId="0" fontId="30" fillId="0" borderId="16" xfId="6" applyFont="1" applyBorder="1" applyAlignment="1">
      <alignment horizontal="center" vertical="center" shrinkToFit="1"/>
    </xf>
    <xf numFmtId="0" fontId="29" fillId="0" borderId="7" xfId="6" applyFont="1" applyBorder="1" applyAlignment="1">
      <alignment horizontal="right" vertical="center" wrapText="1"/>
    </xf>
    <xf numFmtId="0" fontId="31" fillId="0" borderId="0" xfId="6" applyFont="1" applyAlignment="1"/>
    <xf numFmtId="0" fontId="10" fillId="0" borderId="13" xfId="0" applyFont="1" applyBorder="1">
      <alignment vertical="center"/>
    </xf>
    <xf numFmtId="0" fontId="11" fillId="4" borderId="7" xfId="0" applyFont="1" applyFill="1" applyBorder="1" applyAlignment="1">
      <alignment horizontal="center" vertical="center" wrapText="1"/>
    </xf>
    <xf numFmtId="0" fontId="10" fillId="0" borderId="13" xfId="0" applyFont="1" applyBorder="1" applyAlignment="1">
      <alignment horizontal="center" vertical="center"/>
    </xf>
    <xf numFmtId="0" fontId="10" fillId="3" borderId="7" xfId="0" applyFont="1" applyFill="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3" borderId="7" xfId="0" applyFont="1" applyFill="1" applyBorder="1" applyAlignment="1" applyProtection="1">
      <alignment horizontal="right" vertical="center"/>
      <protection locked="0"/>
    </xf>
    <xf numFmtId="0" fontId="10" fillId="3" borderId="7" xfId="0" applyFont="1" applyFill="1" applyBorder="1" applyAlignment="1" applyProtection="1">
      <alignment horizontal="center" vertical="center"/>
      <protection locked="0"/>
    </xf>
    <xf numFmtId="38" fontId="14" fillId="0" borderId="0" xfId="8" applyFont="1" applyBorder="1" applyProtection="1">
      <alignment vertical="center"/>
    </xf>
    <xf numFmtId="0" fontId="18" fillId="0" borderId="5" xfId="6" applyFont="1" applyBorder="1">
      <alignment vertical="center"/>
    </xf>
    <xf numFmtId="0" fontId="18" fillId="0" borderId="0" xfId="6" applyFont="1">
      <alignment vertical="center"/>
    </xf>
    <xf numFmtId="0" fontId="18" fillId="0" borderId="0" xfId="6" applyFont="1" applyAlignment="1">
      <alignment horizontal="center" vertical="center"/>
    </xf>
    <xf numFmtId="0" fontId="18" fillId="3" borderId="7" xfId="6" applyFont="1" applyFill="1" applyBorder="1" applyAlignment="1" applyProtection="1">
      <alignment horizontal="center" vertical="center"/>
      <protection locked="0"/>
    </xf>
    <xf numFmtId="0" fontId="33" fillId="0" borderId="6" xfId="6" applyFont="1" applyBorder="1">
      <alignment vertical="center"/>
    </xf>
    <xf numFmtId="0" fontId="18" fillId="0" borderId="5" xfId="0" applyFont="1" applyBorder="1">
      <alignment vertical="center"/>
    </xf>
    <xf numFmtId="0" fontId="18" fillId="0" borderId="0" xfId="6" applyFont="1" applyAlignment="1">
      <alignment horizontal="right" vertical="center"/>
    </xf>
    <xf numFmtId="0" fontId="34" fillId="0" borderId="6" xfId="6" applyFont="1" applyBorder="1" applyAlignment="1">
      <alignment horizontal="center" vertical="center"/>
    </xf>
    <xf numFmtId="0" fontId="34" fillId="0" borderId="6" xfId="6" applyFont="1" applyBorder="1">
      <alignment vertical="center"/>
    </xf>
    <xf numFmtId="0" fontId="10" fillId="5" borderId="7" xfId="0" applyFont="1" applyFill="1" applyBorder="1" applyAlignment="1">
      <alignment horizontal="center" vertical="center" shrinkToFit="1"/>
    </xf>
    <xf numFmtId="0" fontId="10" fillId="3" borderId="7" xfId="0" applyFont="1" applyFill="1" applyBorder="1" applyProtection="1">
      <alignment vertical="center"/>
      <protection locked="0"/>
    </xf>
    <xf numFmtId="0" fontId="37" fillId="4" borderId="7" xfId="0" applyFont="1" applyFill="1" applyBorder="1">
      <alignment vertical="center"/>
    </xf>
    <xf numFmtId="0" fontId="37" fillId="0" borderId="13" xfId="0" applyFont="1" applyBorder="1">
      <alignment vertical="center"/>
    </xf>
    <xf numFmtId="0" fontId="29" fillId="3" borderId="7" xfId="6" applyFont="1" applyFill="1" applyBorder="1" applyAlignment="1" applyProtection="1">
      <alignment horizontal="left" vertical="center" shrinkToFit="1"/>
      <protection locked="0"/>
    </xf>
    <xf numFmtId="0" fontId="30" fillId="3" borderId="7" xfId="6" applyFont="1" applyFill="1" applyBorder="1" applyAlignment="1" applyProtection="1">
      <alignment horizontal="right" vertical="center" wrapText="1"/>
      <protection locked="0"/>
    </xf>
    <xf numFmtId="0" fontId="29" fillId="3" borderId="7" xfId="6" applyFont="1" applyFill="1" applyBorder="1" applyAlignment="1" applyProtection="1">
      <alignment horizontal="right" vertical="center" wrapText="1"/>
      <protection locked="0"/>
    </xf>
    <xf numFmtId="0" fontId="30" fillId="3" borderId="13" xfId="6" applyFont="1" applyFill="1" applyBorder="1" applyAlignment="1" applyProtection="1">
      <alignment horizontal="right" vertical="center" wrapText="1"/>
      <protection locked="0"/>
    </xf>
    <xf numFmtId="0" fontId="30" fillId="3" borderId="7" xfId="6" applyFont="1" applyFill="1" applyBorder="1" applyAlignment="1" applyProtection="1">
      <alignment horizontal="left" vertical="center"/>
      <protection locked="0"/>
    </xf>
    <xf numFmtId="0" fontId="20" fillId="0" borderId="0" xfId="0" applyFont="1" applyAlignment="1">
      <alignment horizontal="center" vertical="center" wrapText="1"/>
    </xf>
    <xf numFmtId="0" fontId="20" fillId="0" borderId="0" xfId="0" applyFont="1" applyAlignment="1">
      <alignment horizontal="center" vertical="center"/>
    </xf>
    <xf numFmtId="0" fontId="11" fillId="0" borderId="0" xfId="0" applyFont="1" applyAlignment="1">
      <alignment horizontal="center" vertical="center"/>
    </xf>
    <xf numFmtId="0" fontId="10" fillId="3" borderId="0" xfId="0" applyFont="1" applyFill="1" applyAlignment="1" applyProtection="1">
      <alignment horizontal="center" vertical="center"/>
      <protection locked="0"/>
    </xf>
    <xf numFmtId="0" fontId="18" fillId="0" borderId="0" xfId="0" applyFont="1" applyAlignment="1">
      <alignment horizontal="left" vertical="center"/>
    </xf>
    <xf numFmtId="0" fontId="11" fillId="0" borderId="0" xfId="0" applyFont="1" applyAlignment="1">
      <alignment horizontal="left" vertical="center" wrapText="1"/>
    </xf>
    <xf numFmtId="0" fontId="11" fillId="0" borderId="17"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3" borderId="19" xfId="0" applyFont="1" applyFill="1" applyBorder="1" applyAlignment="1" applyProtection="1">
      <alignment horizontal="left" vertical="center" shrinkToFit="1"/>
      <protection locked="0"/>
    </xf>
    <xf numFmtId="0" fontId="11" fillId="3" borderId="20" xfId="0" applyFont="1" applyFill="1" applyBorder="1" applyAlignment="1" applyProtection="1">
      <alignment horizontal="left" vertical="center" shrinkToFit="1"/>
      <protection locked="0"/>
    </xf>
    <xf numFmtId="0" fontId="11" fillId="3" borderId="21" xfId="0" applyFont="1" applyFill="1" applyBorder="1" applyAlignment="1" applyProtection="1">
      <alignment horizontal="left" vertical="center" shrinkToFit="1"/>
      <protection locked="0"/>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5" xfId="0" applyFont="1" applyFill="1" applyBorder="1" applyAlignment="1">
      <alignment horizontal="center" vertical="center"/>
    </xf>
    <xf numFmtId="0" fontId="32" fillId="3" borderId="23" xfId="0" applyFont="1" applyFill="1" applyBorder="1" applyAlignment="1" applyProtection="1">
      <alignment horizontal="left" vertical="center" wrapText="1" shrinkToFit="1"/>
      <protection locked="0"/>
    </xf>
    <xf numFmtId="0" fontId="32" fillId="3" borderId="24" xfId="0" applyFont="1" applyFill="1" applyBorder="1" applyAlignment="1" applyProtection="1">
      <alignment horizontal="left" vertical="center" wrapText="1" shrinkToFit="1"/>
      <protection locked="0"/>
    </xf>
    <xf numFmtId="0" fontId="32" fillId="3" borderId="25" xfId="0" applyFont="1" applyFill="1" applyBorder="1" applyAlignment="1" applyProtection="1">
      <alignment horizontal="left" vertical="center" wrapText="1" shrinkToFit="1"/>
      <protection locked="0"/>
    </xf>
    <xf numFmtId="49" fontId="22" fillId="3" borderId="20" xfId="0" applyNumberFormat="1" applyFont="1" applyFill="1" applyBorder="1" applyAlignment="1" applyProtection="1">
      <alignment horizontal="center" vertical="center"/>
      <protection locked="0"/>
    </xf>
    <xf numFmtId="178" fontId="11" fillId="0" borderId="20" xfId="0" applyNumberFormat="1" applyFont="1" applyBorder="1" applyAlignment="1">
      <alignment horizontal="center" vertical="center"/>
    </xf>
    <xf numFmtId="178" fontId="11" fillId="0" borderId="21" xfId="0" applyNumberFormat="1" applyFont="1" applyBorder="1" applyAlignment="1">
      <alignment horizontal="center" vertical="center"/>
    </xf>
    <xf numFmtId="0" fontId="22" fillId="3" borderId="23" xfId="0" applyFont="1" applyFill="1" applyBorder="1" applyAlignment="1" applyProtection="1">
      <alignment horizontal="left" vertical="center" wrapText="1" shrinkToFit="1"/>
      <protection locked="0"/>
    </xf>
    <xf numFmtId="0" fontId="22" fillId="3" borderId="24" xfId="0" applyFont="1" applyFill="1" applyBorder="1" applyAlignment="1" applyProtection="1">
      <alignment horizontal="left" vertical="center" wrapText="1" shrinkToFit="1"/>
      <protection locked="0"/>
    </xf>
    <xf numFmtId="0" fontId="22" fillId="3" borderId="25" xfId="0" applyFont="1" applyFill="1" applyBorder="1" applyAlignment="1" applyProtection="1">
      <alignment horizontal="left" vertical="center" wrapText="1" shrinkToFit="1"/>
      <protection locked="0"/>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22" fillId="3" borderId="13" xfId="0" applyFont="1" applyFill="1" applyBorder="1" applyAlignment="1" applyProtection="1">
      <alignment horizontal="left" vertical="center" shrinkToFit="1"/>
      <protection locked="0"/>
    </xf>
    <xf numFmtId="0" fontId="22" fillId="3" borderId="14" xfId="0" applyFont="1" applyFill="1" applyBorder="1" applyAlignment="1" applyProtection="1">
      <alignment horizontal="left" vertical="center" shrinkToFit="1"/>
      <protection locked="0"/>
    </xf>
    <xf numFmtId="0" fontId="22" fillId="3" borderId="15" xfId="0" applyFont="1" applyFill="1" applyBorder="1" applyAlignment="1" applyProtection="1">
      <alignment horizontal="left" vertical="center" shrinkToFit="1"/>
      <protection locked="0"/>
    </xf>
    <xf numFmtId="0" fontId="22" fillId="3" borderId="13"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0" fontId="11" fillId="5" borderId="13" xfId="0" applyFont="1" applyFill="1" applyBorder="1" applyAlignment="1">
      <alignment horizontal="center" vertical="center" shrinkToFit="1"/>
    </xf>
    <xf numFmtId="0" fontId="11" fillId="5" borderId="14" xfId="0" applyFont="1" applyFill="1" applyBorder="1" applyAlignment="1">
      <alignment horizontal="center" vertical="center" shrinkToFit="1"/>
    </xf>
    <xf numFmtId="0" fontId="11" fillId="5" borderId="15" xfId="0" applyFont="1" applyFill="1" applyBorder="1" applyAlignment="1">
      <alignment horizontal="center" vertical="center" shrinkToFit="1"/>
    </xf>
    <xf numFmtId="0" fontId="10" fillId="3" borderId="13" xfId="0" applyFont="1" applyFill="1" applyBorder="1" applyAlignment="1" applyProtection="1">
      <alignment horizontal="left" vertical="center" shrinkToFit="1"/>
      <protection locked="0"/>
    </xf>
    <xf numFmtId="0" fontId="10" fillId="3" borderId="14" xfId="0" applyFont="1" applyFill="1" applyBorder="1" applyAlignment="1" applyProtection="1">
      <alignment horizontal="left" vertical="center" shrinkToFit="1"/>
      <protection locked="0"/>
    </xf>
    <xf numFmtId="0" fontId="10" fillId="3" borderId="15" xfId="0" applyFont="1" applyFill="1" applyBorder="1" applyAlignment="1" applyProtection="1">
      <alignment horizontal="left" vertical="center" shrinkToFi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49" fontId="22" fillId="3" borderId="13" xfId="0" applyNumberFormat="1" applyFont="1" applyFill="1" applyBorder="1" applyAlignment="1" applyProtection="1">
      <alignment horizontal="left" vertical="center" shrinkToFit="1"/>
      <protection locked="0"/>
    </xf>
    <xf numFmtId="49" fontId="22" fillId="3" borderId="14" xfId="0" applyNumberFormat="1" applyFont="1" applyFill="1" applyBorder="1" applyAlignment="1" applyProtection="1">
      <alignment horizontal="left" vertical="center" shrinkToFit="1"/>
      <protection locked="0"/>
    </xf>
    <xf numFmtId="49" fontId="22" fillId="3" borderId="15" xfId="0" applyNumberFormat="1" applyFont="1" applyFill="1" applyBorder="1" applyAlignment="1" applyProtection="1">
      <alignment horizontal="left" vertical="center" shrinkToFit="1"/>
      <protection locked="0"/>
    </xf>
    <xf numFmtId="49" fontId="22" fillId="3" borderId="13" xfId="0" applyNumberFormat="1" applyFont="1" applyFill="1" applyBorder="1" applyAlignment="1" applyProtection="1">
      <alignment horizontal="left" vertical="center" wrapText="1"/>
      <protection locked="0"/>
    </xf>
    <xf numFmtId="49" fontId="22" fillId="3" borderId="14" xfId="0" applyNumberFormat="1" applyFont="1" applyFill="1" applyBorder="1" applyAlignment="1" applyProtection="1">
      <alignment horizontal="left" vertical="center" wrapText="1"/>
      <protection locked="0"/>
    </xf>
    <xf numFmtId="49" fontId="22" fillId="3" borderId="15" xfId="0" applyNumberFormat="1" applyFont="1" applyFill="1" applyBorder="1" applyAlignment="1" applyProtection="1">
      <alignment horizontal="left" vertical="center" wrapText="1"/>
      <protection locked="0"/>
    </xf>
    <xf numFmtId="0" fontId="11" fillId="0" borderId="13" xfId="0" applyFont="1" applyBorder="1" applyAlignment="1">
      <alignment horizontal="center" vertical="center"/>
    </xf>
    <xf numFmtId="0" fontId="11" fillId="0" borderId="15" xfId="0" applyFont="1" applyBorder="1" applyAlignment="1">
      <alignment horizontal="center" vertical="center"/>
    </xf>
    <xf numFmtId="49" fontId="3" fillId="3" borderId="13" xfId="9" applyNumberFormat="1" applyFill="1" applyBorder="1" applyAlignment="1" applyProtection="1">
      <alignment horizontal="left" vertical="center"/>
      <protection locked="0"/>
    </xf>
    <xf numFmtId="49" fontId="22" fillId="3" borderId="14" xfId="0" applyNumberFormat="1" applyFont="1" applyFill="1" applyBorder="1" applyAlignment="1" applyProtection="1">
      <alignment horizontal="left" vertical="center"/>
      <protection locked="0"/>
    </xf>
    <xf numFmtId="49" fontId="22" fillId="3" borderId="15" xfId="0" applyNumberFormat="1" applyFont="1" applyFill="1" applyBorder="1" applyAlignment="1" applyProtection="1">
      <alignment horizontal="left" vertical="center"/>
      <protection locked="0"/>
    </xf>
    <xf numFmtId="0" fontId="11" fillId="0" borderId="26" xfId="0" applyFont="1" applyBorder="1" applyAlignment="1">
      <alignment horizontal="center" vertical="center"/>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179" fontId="24" fillId="6" borderId="30" xfId="0" applyNumberFormat="1" applyFont="1" applyFill="1" applyBorder="1" applyAlignment="1">
      <alignment horizontal="center" vertical="center"/>
    </xf>
    <xf numFmtId="179" fontId="24" fillId="6" borderId="28" xfId="0" applyNumberFormat="1" applyFont="1" applyFill="1" applyBorder="1" applyAlignment="1">
      <alignment horizontal="center" vertical="center"/>
    </xf>
    <xf numFmtId="177" fontId="13" fillId="0" borderId="28" xfId="0" applyNumberFormat="1" applyFont="1" applyBorder="1" applyAlignment="1">
      <alignment horizontal="center" vertical="center"/>
    </xf>
    <xf numFmtId="177" fontId="13" fillId="0" borderId="31" xfId="0" applyNumberFormat="1" applyFont="1" applyBorder="1" applyAlignment="1">
      <alignment horizontal="center" vertical="center"/>
    </xf>
    <xf numFmtId="0" fontId="11" fillId="5" borderId="2" xfId="0" applyFont="1" applyFill="1" applyBorder="1" applyAlignment="1">
      <alignment horizontal="center" vertical="center" wrapText="1" shrinkToFit="1"/>
    </xf>
    <xf numFmtId="0" fontId="11" fillId="5" borderId="3" xfId="0" applyFont="1" applyFill="1" applyBorder="1" applyAlignment="1">
      <alignment horizontal="center" vertical="center" wrapText="1" shrinkToFit="1"/>
    </xf>
    <xf numFmtId="0" fontId="11" fillId="5" borderId="4" xfId="0" applyFont="1" applyFill="1" applyBorder="1" applyAlignment="1">
      <alignment horizontal="center" vertical="center" wrapText="1" shrinkToFit="1"/>
    </xf>
    <xf numFmtId="0" fontId="11" fillId="5" borderId="11" xfId="0" applyFont="1" applyFill="1" applyBorder="1" applyAlignment="1">
      <alignment horizontal="center" vertical="center" wrapText="1" shrinkToFit="1"/>
    </xf>
    <xf numFmtId="0" fontId="11" fillId="5" borderId="1" xfId="0" applyFont="1" applyFill="1" applyBorder="1" applyAlignment="1">
      <alignment horizontal="center" vertical="center" wrapText="1" shrinkToFit="1"/>
    </xf>
    <xf numFmtId="0" fontId="11" fillId="5" borderId="12" xfId="0" applyFont="1" applyFill="1" applyBorder="1" applyAlignment="1">
      <alignment horizontal="center" vertical="center" wrapText="1" shrinkToFit="1"/>
    </xf>
    <xf numFmtId="0" fontId="12" fillId="0" borderId="1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16" xfId="0" applyFont="1" applyBorder="1" applyAlignment="1">
      <alignment horizontal="center" vertical="center" textRotation="255" wrapText="1"/>
    </xf>
    <xf numFmtId="0" fontId="25" fillId="0" borderId="13"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11" fillId="3" borderId="13"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0" borderId="3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1" fillId="3" borderId="33" xfId="0" applyFont="1" applyFill="1" applyBorder="1" applyAlignment="1" applyProtection="1">
      <alignment horizontal="center" vertical="center" shrinkToFit="1"/>
      <protection locked="0"/>
    </xf>
    <xf numFmtId="0" fontId="21" fillId="3" borderId="14" xfId="0" applyFont="1" applyFill="1" applyBorder="1" applyAlignment="1" applyProtection="1">
      <alignment horizontal="center" vertical="center" shrinkToFit="1"/>
      <protection locked="0"/>
    </xf>
    <xf numFmtId="0" fontId="21" fillId="3" borderId="15" xfId="0" applyFont="1" applyFill="1" applyBorder="1" applyAlignment="1" applyProtection="1">
      <alignment horizontal="center" vertical="center" shrinkToFit="1"/>
      <protection locked="0"/>
    </xf>
    <xf numFmtId="49" fontId="11" fillId="0" borderId="13"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21" fillId="3" borderId="13" xfId="0" applyFont="1" applyFill="1" applyBorder="1" applyAlignment="1" applyProtection="1">
      <alignment horizontal="center" vertical="center" shrinkToFit="1"/>
      <protection locked="0"/>
    </xf>
    <xf numFmtId="0" fontId="21" fillId="3" borderId="32" xfId="0" applyFont="1" applyFill="1" applyBorder="1" applyAlignment="1" applyProtection="1">
      <alignment horizontal="center" vertical="center" shrinkToFit="1"/>
      <protection locked="0"/>
    </xf>
    <xf numFmtId="49" fontId="11" fillId="3" borderId="3" xfId="0" applyNumberFormat="1" applyFont="1" applyFill="1" applyBorder="1" applyAlignment="1" applyProtection="1">
      <alignment horizontal="center" wrapText="1"/>
      <protection locked="0"/>
    </xf>
    <xf numFmtId="49" fontId="11" fillId="3" borderId="1" xfId="0" applyNumberFormat="1" applyFont="1" applyFill="1" applyBorder="1" applyAlignment="1" applyProtection="1">
      <alignment horizontal="center" wrapText="1"/>
      <protection locked="0"/>
    </xf>
    <xf numFmtId="49" fontId="10" fillId="3" borderId="3" xfId="0" applyNumberFormat="1" applyFont="1" applyFill="1" applyBorder="1" applyAlignment="1" applyProtection="1">
      <alignment horizontal="center" vertical="center" shrinkToFit="1"/>
      <protection locked="0"/>
    </xf>
    <xf numFmtId="49" fontId="10" fillId="3" borderId="1" xfId="0" applyNumberFormat="1" applyFont="1" applyFill="1" applyBorder="1" applyAlignment="1" applyProtection="1">
      <alignment horizontal="center" vertical="center" shrinkToFit="1"/>
      <protection locked="0"/>
    </xf>
    <xf numFmtId="49" fontId="11" fillId="0" borderId="2" xfId="0" applyNumberFormat="1" applyFont="1" applyBorder="1" applyAlignment="1">
      <alignment horizontal="center" vertical="center" wrapText="1" shrinkToFit="1"/>
    </xf>
    <xf numFmtId="49" fontId="11" fillId="0" borderId="3" xfId="0" applyNumberFormat="1" applyFont="1" applyBorder="1" applyAlignment="1">
      <alignment horizontal="center" vertical="center" wrapText="1" shrinkToFit="1"/>
    </xf>
    <xf numFmtId="49" fontId="11" fillId="0" borderId="4" xfId="0" applyNumberFormat="1" applyFont="1" applyBorder="1" applyAlignment="1">
      <alignment horizontal="center" vertical="center" wrapText="1" shrinkToFit="1"/>
    </xf>
    <xf numFmtId="49" fontId="11" fillId="0" borderId="11" xfId="0" applyNumberFormat="1" applyFont="1" applyBorder="1" applyAlignment="1">
      <alignment horizontal="center" vertical="center" wrapText="1" shrinkToFit="1"/>
    </xf>
    <xf numFmtId="49" fontId="11" fillId="0" borderId="1" xfId="0" applyNumberFormat="1" applyFont="1" applyBorder="1" applyAlignment="1">
      <alignment horizontal="center" vertical="center" wrapText="1" shrinkToFit="1"/>
    </xf>
    <xf numFmtId="49" fontId="11" fillId="0" borderId="12" xfId="0" applyNumberFormat="1" applyFont="1" applyBorder="1" applyAlignment="1">
      <alignment horizontal="center" vertical="center" wrapText="1" shrinkToFit="1"/>
    </xf>
    <xf numFmtId="49" fontId="22" fillId="3" borderId="2" xfId="0" applyNumberFormat="1" applyFont="1" applyFill="1" applyBorder="1" applyAlignment="1" applyProtection="1">
      <alignment horizontal="center" vertical="center" wrapText="1" shrinkToFit="1"/>
      <protection locked="0"/>
    </xf>
    <xf numFmtId="49" fontId="22" fillId="3" borderId="3" xfId="0" applyNumberFormat="1" applyFont="1" applyFill="1" applyBorder="1" applyAlignment="1" applyProtection="1">
      <alignment horizontal="center" vertical="center" wrapText="1" shrinkToFit="1"/>
      <protection locked="0"/>
    </xf>
    <xf numFmtId="49" fontId="22" fillId="3" borderId="4" xfId="0" applyNumberFormat="1" applyFont="1" applyFill="1" applyBorder="1" applyAlignment="1" applyProtection="1">
      <alignment horizontal="center" vertical="center" wrapText="1" shrinkToFit="1"/>
      <protection locked="0"/>
    </xf>
    <xf numFmtId="49" fontId="22" fillId="3" borderId="11" xfId="0" applyNumberFormat="1" applyFont="1" applyFill="1" applyBorder="1" applyAlignment="1" applyProtection="1">
      <alignment horizontal="center" vertical="center" wrapText="1" shrinkToFit="1"/>
      <protection locked="0"/>
    </xf>
    <xf numFmtId="49" fontId="22" fillId="3" borderId="1" xfId="0" applyNumberFormat="1" applyFont="1" applyFill="1" applyBorder="1" applyAlignment="1" applyProtection="1">
      <alignment horizontal="center" vertical="center" wrapText="1" shrinkToFit="1"/>
      <protection locked="0"/>
    </xf>
    <xf numFmtId="49" fontId="22" fillId="3" borderId="12" xfId="0" applyNumberFormat="1" applyFont="1" applyFill="1" applyBorder="1" applyAlignment="1" applyProtection="1">
      <alignment horizontal="center" vertical="center" wrapText="1" shrinkToFit="1"/>
      <protection locked="0"/>
    </xf>
    <xf numFmtId="49" fontId="10" fillId="3" borderId="3" xfId="0" applyNumberFormat="1" applyFont="1" applyFill="1" applyBorder="1" applyAlignment="1" applyProtection="1">
      <alignment horizontal="left" vertical="center" shrinkToFit="1"/>
      <protection locked="0"/>
    </xf>
    <xf numFmtId="49" fontId="11" fillId="0" borderId="2"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4" xfId="0" applyNumberFormat="1" applyFont="1" applyBorder="1" applyAlignment="1">
      <alignment horizontal="center" wrapText="1"/>
    </xf>
    <xf numFmtId="49" fontId="22" fillId="3" borderId="2" xfId="0" applyNumberFormat="1" applyFont="1" applyFill="1" applyBorder="1" applyAlignment="1" applyProtection="1">
      <alignment horizontal="center" vertical="center"/>
      <protection locked="0"/>
    </xf>
    <xf numFmtId="49" fontId="22" fillId="3" borderId="3" xfId="0" applyNumberFormat="1" applyFont="1" applyFill="1" applyBorder="1" applyAlignment="1" applyProtection="1">
      <alignment horizontal="center" vertical="center"/>
      <protection locked="0"/>
    </xf>
    <xf numFmtId="49" fontId="22" fillId="3" borderId="4" xfId="0" applyNumberFormat="1" applyFont="1" applyFill="1" applyBorder="1" applyAlignment="1" applyProtection="1">
      <alignment horizontal="center" vertical="center"/>
      <protection locked="0"/>
    </xf>
    <xf numFmtId="49" fontId="22" fillId="3" borderId="11" xfId="0" applyNumberFormat="1" applyFont="1" applyFill="1" applyBorder="1" applyAlignment="1" applyProtection="1">
      <alignment horizontal="center" vertical="center"/>
      <protection locked="0"/>
    </xf>
    <xf numFmtId="49" fontId="22" fillId="3" borderId="1" xfId="0" applyNumberFormat="1" applyFont="1" applyFill="1" applyBorder="1" applyAlignment="1" applyProtection="1">
      <alignment horizontal="center" vertical="center"/>
      <protection locked="0"/>
    </xf>
    <xf numFmtId="49" fontId="22" fillId="3" borderId="12" xfId="0" applyNumberFormat="1" applyFont="1" applyFill="1" applyBorder="1" applyAlignment="1" applyProtection="1">
      <alignment horizontal="center" vertical="center"/>
      <protection locked="0"/>
    </xf>
    <xf numFmtId="0" fontId="13" fillId="0" borderId="17" xfId="0" quotePrefix="1" applyFont="1" applyBorder="1" applyAlignment="1">
      <alignment horizontal="center" vertical="center" textRotation="255" wrapText="1"/>
    </xf>
    <xf numFmtId="0" fontId="13" fillId="0" borderId="22" xfId="0" quotePrefix="1" applyFont="1" applyBorder="1" applyAlignment="1">
      <alignment horizontal="center" vertical="center" textRotation="255" wrapText="1"/>
    </xf>
    <xf numFmtId="0" fontId="13" fillId="0" borderId="16" xfId="0" quotePrefix="1" applyFont="1" applyBorder="1" applyAlignment="1">
      <alignment horizontal="center" vertical="center" textRotation="255" wrapText="1"/>
    </xf>
    <xf numFmtId="0" fontId="11" fillId="0" borderId="2" xfId="0" quotePrefix="1" applyFont="1" applyBorder="1" applyAlignment="1">
      <alignment horizontal="left" vertical="center"/>
    </xf>
    <xf numFmtId="0" fontId="11" fillId="0" borderId="3" xfId="0" quotePrefix="1" applyFont="1" applyBorder="1" applyAlignment="1">
      <alignment horizontal="left" vertical="center"/>
    </xf>
    <xf numFmtId="0" fontId="11" fillId="0" borderId="4" xfId="0" quotePrefix="1" applyFont="1" applyBorder="1" applyAlignment="1">
      <alignment horizontal="left" vertical="center"/>
    </xf>
    <xf numFmtId="0" fontId="11" fillId="0" borderId="5" xfId="0" quotePrefix="1" applyFont="1" applyBorder="1" applyAlignment="1">
      <alignment horizontal="left" vertical="center"/>
    </xf>
    <xf numFmtId="0" fontId="11" fillId="0" borderId="0" xfId="0" quotePrefix="1" applyFont="1" applyAlignment="1">
      <alignment horizontal="left" vertical="center"/>
    </xf>
    <xf numFmtId="0" fontId="11" fillId="0" borderId="6" xfId="0" quotePrefix="1" applyFont="1" applyBorder="1" applyAlignment="1">
      <alignment horizontal="left" vertical="center"/>
    </xf>
    <xf numFmtId="0" fontId="11" fillId="0" borderId="11" xfId="0" quotePrefix="1" applyFont="1" applyBorder="1" applyAlignment="1">
      <alignment horizontal="left" vertical="center"/>
    </xf>
    <xf numFmtId="0" fontId="11" fillId="0" borderId="1" xfId="0" quotePrefix="1" applyFont="1" applyBorder="1" applyAlignment="1">
      <alignment horizontal="left" vertical="center"/>
    </xf>
    <xf numFmtId="0" fontId="11" fillId="0" borderId="12" xfId="0" quotePrefix="1" applyFont="1" applyBorder="1" applyAlignment="1">
      <alignment horizontal="left" vertical="center"/>
    </xf>
    <xf numFmtId="49" fontId="13" fillId="0" borderId="17" xfId="0" applyNumberFormat="1" applyFont="1" applyBorder="1" applyAlignment="1">
      <alignment horizontal="center" vertical="center" textRotation="255" wrapText="1" shrinkToFit="1"/>
    </xf>
    <xf numFmtId="49" fontId="13" fillId="0" borderId="22" xfId="0" applyNumberFormat="1" applyFont="1" applyBorder="1" applyAlignment="1">
      <alignment horizontal="center" vertical="center" textRotation="255" wrapText="1" shrinkToFit="1"/>
    </xf>
    <xf numFmtId="49" fontId="13" fillId="0" borderId="16" xfId="0" applyNumberFormat="1" applyFont="1" applyBorder="1" applyAlignment="1">
      <alignment horizontal="center" vertical="center" textRotation="255" wrapText="1" shrinkToFit="1"/>
    </xf>
    <xf numFmtId="49" fontId="12" fillId="0" borderId="11" xfId="0" applyNumberFormat="1"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12" xfId="0" applyNumberFormat="1" applyFont="1" applyBorder="1" applyAlignment="1">
      <alignment horizontal="center" vertical="center" shrinkToFit="1"/>
    </xf>
    <xf numFmtId="49" fontId="10" fillId="3" borderId="1" xfId="0" applyNumberFormat="1" applyFont="1" applyFill="1" applyBorder="1" applyAlignment="1" applyProtection="1">
      <alignment horizontal="left" vertical="center" shrinkToFit="1"/>
      <protection locked="0"/>
    </xf>
    <xf numFmtId="49" fontId="11" fillId="0" borderId="13" xfId="0" applyNumberFormat="1" applyFont="1" applyBorder="1" applyAlignment="1">
      <alignment horizontal="center" vertical="center" wrapText="1" shrinkToFit="1"/>
    </xf>
    <xf numFmtId="49" fontId="11" fillId="0" borderId="14" xfId="0" applyNumberFormat="1" applyFont="1" applyBorder="1" applyAlignment="1">
      <alignment horizontal="center" vertical="center" wrapText="1" shrinkToFit="1"/>
    </xf>
    <xf numFmtId="49" fontId="11" fillId="0" borderId="15" xfId="0" applyNumberFormat="1" applyFont="1" applyBorder="1" applyAlignment="1">
      <alignment horizontal="center" vertical="center" wrapText="1" shrinkToFit="1"/>
    </xf>
    <xf numFmtId="49" fontId="10" fillId="3" borderId="14" xfId="0" applyNumberFormat="1" applyFont="1" applyFill="1" applyBorder="1" applyAlignment="1" applyProtection="1">
      <alignment horizontal="center" vertical="center" shrinkToFit="1"/>
      <protection locked="0"/>
    </xf>
    <xf numFmtId="49" fontId="11" fillId="3" borderId="14" xfId="0" applyNumberFormat="1" applyFont="1" applyFill="1" applyBorder="1" applyAlignment="1" applyProtection="1">
      <alignment horizontal="center" vertical="center" shrinkToFit="1"/>
      <protection locked="0"/>
    </xf>
    <xf numFmtId="49" fontId="10" fillId="3" borderId="1" xfId="0" applyNumberFormat="1" applyFont="1" applyFill="1" applyBorder="1" applyAlignment="1" applyProtection="1">
      <alignment horizontal="center" vertical="top" shrinkToFit="1"/>
      <protection locked="0"/>
    </xf>
    <xf numFmtId="38" fontId="8" fillId="0" borderId="0" xfId="8" applyFont="1" applyAlignment="1" applyProtection="1">
      <alignment horizontal="center" vertical="center"/>
    </xf>
    <xf numFmtId="49" fontId="10" fillId="3" borderId="13" xfId="8" applyNumberFormat="1" applyFont="1" applyFill="1" applyBorder="1" applyAlignment="1" applyProtection="1">
      <alignment horizontal="left" vertical="center" shrinkToFit="1"/>
      <protection locked="0"/>
    </xf>
    <xf numFmtId="49" fontId="10" fillId="3" borderId="14" xfId="8" applyNumberFormat="1" applyFont="1" applyFill="1" applyBorder="1" applyAlignment="1" applyProtection="1">
      <alignment horizontal="left" vertical="center" shrinkToFit="1"/>
      <protection locked="0"/>
    </xf>
    <xf numFmtId="49" fontId="10" fillId="3" borderId="15" xfId="8" applyNumberFormat="1" applyFont="1" applyFill="1" applyBorder="1" applyAlignment="1" applyProtection="1">
      <alignment horizontal="left" vertical="center" shrinkToFit="1"/>
      <protection locked="0"/>
    </xf>
    <xf numFmtId="38" fontId="10" fillId="3" borderId="7" xfId="8" applyFont="1" applyFill="1" applyBorder="1" applyAlignment="1" applyProtection="1">
      <alignment horizontal="left" vertical="center" shrinkToFit="1"/>
      <protection locked="0"/>
    </xf>
    <xf numFmtId="0" fontId="11" fillId="3" borderId="13"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176" fontId="11" fillId="4" borderId="13" xfId="8" applyNumberFormat="1" applyFont="1" applyFill="1" applyBorder="1" applyAlignment="1" applyProtection="1">
      <alignment horizontal="center" vertical="center"/>
    </xf>
    <xf numFmtId="176" fontId="11" fillId="4" borderId="15" xfId="8" applyNumberFormat="1" applyFont="1" applyFill="1" applyBorder="1" applyAlignment="1" applyProtection="1">
      <alignment horizontal="center" vertical="center"/>
    </xf>
    <xf numFmtId="0" fontId="11" fillId="0" borderId="13" xfId="0" applyFont="1" applyBorder="1" applyAlignment="1">
      <alignment horizontal="left" vertical="center"/>
    </xf>
    <xf numFmtId="176" fontId="11" fillId="3" borderId="13" xfId="0" applyNumberFormat="1" applyFont="1" applyFill="1" applyBorder="1" applyAlignment="1" applyProtection="1">
      <alignment horizontal="center" vertical="center" wrapText="1"/>
      <protection locked="0"/>
    </xf>
    <xf numFmtId="176" fontId="11" fillId="3" borderId="15" xfId="0"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4" borderId="13" xfId="0" applyFont="1" applyFill="1" applyBorder="1" applyAlignment="1">
      <alignment horizontal="right" vertical="center"/>
    </xf>
    <xf numFmtId="0" fontId="10" fillId="4" borderId="15" xfId="0" applyFont="1" applyFill="1" applyBorder="1" applyAlignment="1">
      <alignment horizontal="right" vertical="center"/>
    </xf>
    <xf numFmtId="0" fontId="10" fillId="4" borderId="13" xfId="0" applyFont="1" applyFill="1" applyBorder="1">
      <alignment vertical="center"/>
    </xf>
    <xf numFmtId="0" fontId="10" fillId="4" borderId="15" xfId="0" applyFont="1" applyFill="1" applyBorder="1">
      <alignment vertical="center"/>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3" borderId="13"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11" fillId="0" borderId="14" xfId="0" applyFont="1" applyBorder="1" applyAlignment="1">
      <alignment horizontal="center" vertical="center" wrapText="1"/>
    </xf>
    <xf numFmtId="0" fontId="10" fillId="3" borderId="13" xfId="0" applyFont="1" applyFill="1" applyBorder="1" applyAlignment="1" applyProtection="1">
      <alignment horizontal="right" vertical="center"/>
      <protection locked="0"/>
    </xf>
    <xf numFmtId="0" fontId="10" fillId="3" borderId="15" xfId="0" applyFont="1" applyFill="1" applyBorder="1" applyAlignment="1" applyProtection="1">
      <alignment horizontal="right" vertical="center"/>
      <protection locked="0"/>
    </xf>
    <xf numFmtId="0" fontId="11" fillId="4" borderId="13"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8" fillId="0" borderId="0" xfId="0" applyFont="1" applyAlignment="1">
      <alignment horizontal="center"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38" fontId="10" fillId="4" borderId="13" xfId="0" applyNumberFormat="1" applyFont="1" applyFill="1" applyBorder="1" applyAlignment="1">
      <alignment vertical="center" shrinkToFit="1"/>
    </xf>
    <xf numFmtId="0" fontId="10" fillId="4" borderId="14" xfId="0" applyFont="1" applyFill="1" applyBorder="1" applyAlignment="1">
      <alignment vertical="center" shrinkToFit="1"/>
    </xf>
    <xf numFmtId="0" fontId="10" fillId="4" borderId="15" xfId="0" applyFont="1" applyFill="1" applyBorder="1" applyAlignment="1">
      <alignment vertical="center" shrinkToFi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38" fontId="10" fillId="4" borderId="13" xfId="0" applyNumberFormat="1"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0" fillId="4" borderId="15" xfId="0" applyFont="1" applyFill="1" applyBorder="1" applyAlignment="1">
      <alignment horizontal="left" vertical="center" shrinkToFit="1"/>
    </xf>
    <xf numFmtId="0" fontId="10" fillId="3" borderId="13"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35" fillId="0" borderId="13" xfId="0" applyFont="1" applyBorder="1" applyAlignment="1">
      <alignment horizontal="center" vertical="center" wrapText="1"/>
    </xf>
    <xf numFmtId="0" fontId="35"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11" fillId="4" borderId="13" xfId="0" applyFont="1" applyFill="1" applyBorder="1" applyAlignment="1">
      <alignment horizontal="center" vertical="center"/>
    </xf>
    <xf numFmtId="0" fontId="11" fillId="4" borderId="15" xfId="0" applyFont="1" applyFill="1" applyBorder="1" applyAlignment="1">
      <alignment horizontal="center" vertical="center"/>
    </xf>
    <xf numFmtId="177" fontId="10" fillId="3" borderId="13" xfId="0" applyNumberFormat="1" applyFont="1" applyFill="1" applyBorder="1" applyAlignment="1" applyProtection="1">
      <alignment horizontal="right" vertical="center"/>
      <protection locked="0"/>
    </xf>
    <xf numFmtId="177" fontId="10" fillId="3" borderId="14" xfId="0" applyNumberFormat="1" applyFont="1" applyFill="1" applyBorder="1" applyAlignment="1" applyProtection="1">
      <alignment horizontal="right" vertical="center"/>
      <protection locked="0"/>
    </xf>
    <xf numFmtId="177" fontId="10" fillId="3" borderId="15" xfId="0" applyNumberFormat="1" applyFont="1" applyFill="1" applyBorder="1" applyAlignment="1" applyProtection="1">
      <alignment horizontal="right" vertical="center"/>
      <protection locked="0"/>
    </xf>
    <xf numFmtId="177" fontId="37" fillId="0" borderId="13" xfId="0" applyNumberFormat="1" applyFont="1" applyBorder="1" applyAlignment="1">
      <alignment horizontal="right" vertical="center"/>
    </xf>
    <xf numFmtId="0" fontId="37" fillId="0" borderId="14" xfId="0" applyFont="1" applyBorder="1" applyAlignment="1">
      <alignment horizontal="right" vertical="center"/>
    </xf>
    <xf numFmtId="0" fontId="37" fillId="0" borderId="15" xfId="0" applyFont="1" applyBorder="1" applyAlignment="1">
      <alignment horizontal="right" vertical="center"/>
    </xf>
    <xf numFmtId="0" fontId="10" fillId="0" borderId="7" xfId="0" applyFont="1" applyBorder="1" applyAlignment="1">
      <alignment horizontal="center" vertical="center"/>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0" borderId="7" xfId="0" applyFont="1" applyBorder="1" applyAlignment="1">
      <alignment horizontal="center" vertical="center" wrapText="1"/>
    </xf>
    <xf numFmtId="176" fontId="11" fillId="3" borderId="7" xfId="0" applyNumberFormat="1" applyFont="1" applyFill="1" applyBorder="1" applyAlignment="1" applyProtection="1">
      <alignment horizontal="center" vertical="center" wrapText="1"/>
      <protection locked="0"/>
    </xf>
    <xf numFmtId="176" fontId="11" fillId="4" borderId="7" xfId="8" applyNumberFormat="1" applyFont="1" applyFill="1" applyBorder="1" applyAlignment="1" applyProtection="1">
      <alignment horizontal="center" vertical="center"/>
    </xf>
    <xf numFmtId="0" fontId="22" fillId="0" borderId="0" xfId="6" applyFont="1" applyAlignment="1">
      <alignment horizontal="center" vertical="center" wrapText="1"/>
    </xf>
    <xf numFmtId="0" fontId="29" fillId="0" borderId="17" xfId="6" applyFont="1" applyBorder="1" applyAlignment="1">
      <alignment horizontal="center" vertical="center" shrinkToFit="1"/>
    </xf>
    <xf numFmtId="0" fontId="29" fillId="0" borderId="22" xfId="6" applyFont="1" applyBorder="1" applyAlignment="1">
      <alignment horizontal="center" vertical="center" shrinkToFit="1"/>
    </xf>
    <xf numFmtId="0" fontId="29" fillId="0" borderId="16" xfId="6" applyFont="1" applyBorder="1" applyAlignment="1">
      <alignment horizontal="center" vertical="center" shrinkToFit="1"/>
    </xf>
    <xf numFmtId="0" fontId="30" fillId="0" borderId="13" xfId="6" applyFont="1" applyBorder="1" applyAlignment="1">
      <alignment horizontal="center" vertical="center" shrinkToFit="1"/>
    </xf>
    <xf numFmtId="0" fontId="30" fillId="0" borderId="14" xfId="6" applyFont="1" applyBorder="1" applyAlignment="1">
      <alignment horizontal="center" vertical="center" shrinkToFit="1"/>
    </xf>
    <xf numFmtId="0" fontId="30" fillId="0" borderId="15" xfId="6" applyFont="1" applyBorder="1" applyAlignment="1">
      <alignment horizontal="center" vertical="center" shrinkToFit="1"/>
    </xf>
    <xf numFmtId="0" fontId="29" fillId="0" borderId="13" xfId="6" applyFont="1" applyBorder="1" applyAlignment="1">
      <alignment horizontal="center" vertical="center" wrapText="1" shrinkToFit="1"/>
    </xf>
    <xf numFmtId="0" fontId="29" fillId="0" borderId="14" xfId="6" applyFont="1" applyBorder="1" applyAlignment="1">
      <alignment horizontal="center" vertical="center" wrapText="1" shrinkToFit="1"/>
    </xf>
    <xf numFmtId="0" fontId="29" fillId="0" borderId="15" xfId="6" applyFont="1" applyBorder="1" applyAlignment="1">
      <alignment horizontal="center" vertical="center" wrapText="1" shrinkToFit="1"/>
    </xf>
    <xf numFmtId="0" fontId="30" fillId="0" borderId="17" xfId="6" applyFont="1" applyBorder="1" applyAlignment="1">
      <alignment horizontal="center" vertical="center"/>
    </xf>
    <xf numFmtId="0" fontId="30" fillId="0" borderId="22" xfId="6" applyFont="1" applyBorder="1" applyAlignment="1">
      <alignment horizontal="center" vertical="center"/>
    </xf>
    <xf numFmtId="0" fontId="30" fillId="0" borderId="16" xfId="6" applyFont="1" applyBorder="1" applyAlignment="1">
      <alignment horizontal="center" vertical="center"/>
    </xf>
    <xf numFmtId="0" fontId="29" fillId="0" borderId="2" xfId="6" applyFont="1" applyBorder="1" applyAlignment="1">
      <alignment horizontal="left" vertical="center" shrinkToFit="1"/>
    </xf>
    <xf numFmtId="0" fontId="29" fillId="0" borderId="4" xfId="6" applyFont="1" applyBorder="1" applyAlignment="1">
      <alignment horizontal="left" vertical="center" shrinkToFit="1"/>
    </xf>
    <xf numFmtId="0" fontId="30" fillId="3" borderId="1" xfId="6" applyFont="1" applyFill="1" applyBorder="1" applyAlignment="1" applyProtection="1">
      <alignment horizontal="center"/>
      <protection locked="0"/>
    </xf>
  </cellXfs>
  <cellStyles count="10">
    <cellStyle name="ハイパーリンク" xfId="9" builtinId="8"/>
    <cellStyle name="ハイパーリンク 2" xfId="3" xr:uid="{00000000-0005-0000-0000-000000000000}"/>
    <cellStyle name="ハイパーリンク 3" xfId="4" xr:uid="{E6EA83AD-8EAA-4427-8F66-A9CD2040D10B}"/>
    <cellStyle name="桁区切り" xfId="8" builtinId="6"/>
    <cellStyle name="桁区切り 2" xfId="7" xr:uid="{D72F4317-D4DB-42FE-B8E5-AC20F25C5DFF}"/>
    <cellStyle name="標準" xfId="0" builtinId="0"/>
    <cellStyle name="標準 2" xfId="2" xr:uid="{00000000-0005-0000-0000-000003000000}"/>
    <cellStyle name="標準 2 2" xfId="1" xr:uid="{00000000-0005-0000-0000-000004000000}"/>
    <cellStyle name="標準 2 3" xfId="5" xr:uid="{396E8149-07A0-4B9B-AD39-16F0A0AA80D9}"/>
    <cellStyle name="標準 3" xfId="6" xr:uid="{9AB3A002-28E2-4D36-998E-86A5118FB376}"/>
  </cellStyles>
  <dxfs count="1">
    <dxf>
      <font>
        <color auto="1"/>
      </font>
      <fill>
        <patternFill>
          <bgColor rgb="FFFF0000"/>
        </patternFill>
      </fill>
    </dxf>
  </dxfs>
  <tableStyles count="0" defaultTableStyle="TableStyleMedium2" defaultPivotStyle="PivotStyleLight16"/>
  <colors>
    <mruColors>
      <color rgb="FFFFCCFF"/>
      <color rgb="FFFF99FF"/>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74544</xdr:colOff>
      <xdr:row>5</xdr:row>
      <xdr:rowOff>49696</xdr:rowOff>
    </xdr:from>
    <xdr:to>
      <xdr:col>52</xdr:col>
      <xdr:colOff>57979</xdr:colOff>
      <xdr:row>7</xdr:row>
      <xdr:rowOff>107674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18144" y="1040296"/>
          <a:ext cx="3193360" cy="467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123825</xdr:colOff>
          <xdr:row>29</xdr:row>
          <xdr:rowOff>19050</xdr:rowOff>
        </xdr:from>
        <xdr:to>
          <xdr:col>13</xdr:col>
          <xdr:colOff>38100</xdr:colOff>
          <xdr:row>30</xdr:row>
          <xdr:rowOff>0</xdr:rowOff>
        </xdr:to>
        <xdr:sp macro="" textlink="">
          <xdr:nvSpPr>
            <xdr:cNvPr id="4113" name="チェック 01"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19050</xdr:rowOff>
        </xdr:from>
        <xdr:to>
          <xdr:col>18</xdr:col>
          <xdr:colOff>47625</xdr:colOff>
          <xdr:row>29</xdr:row>
          <xdr:rowOff>161925</xdr:rowOff>
        </xdr:to>
        <xdr:sp macro="" textlink="">
          <xdr:nvSpPr>
            <xdr:cNvPr id="4114" name="チェック 02"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19050</xdr:rowOff>
        </xdr:from>
        <xdr:to>
          <xdr:col>23</xdr:col>
          <xdr:colOff>28575</xdr:colOff>
          <xdr:row>29</xdr:row>
          <xdr:rowOff>161925</xdr:rowOff>
        </xdr:to>
        <xdr:sp macro="" textlink="">
          <xdr:nvSpPr>
            <xdr:cNvPr id="4115" name="チェック 0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30</xdr:row>
          <xdr:rowOff>9525</xdr:rowOff>
        </xdr:from>
        <xdr:to>
          <xdr:col>13</xdr:col>
          <xdr:colOff>38100</xdr:colOff>
          <xdr:row>30</xdr:row>
          <xdr:rowOff>152400</xdr:rowOff>
        </xdr:to>
        <xdr:sp macro="" textlink="">
          <xdr:nvSpPr>
            <xdr:cNvPr id="4116" name="チェック 04"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9525</xdr:rowOff>
        </xdr:from>
        <xdr:to>
          <xdr:col>18</xdr:col>
          <xdr:colOff>47625</xdr:colOff>
          <xdr:row>30</xdr:row>
          <xdr:rowOff>152400</xdr:rowOff>
        </xdr:to>
        <xdr:sp macro="" textlink="">
          <xdr:nvSpPr>
            <xdr:cNvPr id="4117" name="チェック 05"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9525</xdr:rowOff>
        </xdr:from>
        <xdr:to>
          <xdr:col>23</xdr:col>
          <xdr:colOff>28575</xdr:colOff>
          <xdr:row>30</xdr:row>
          <xdr:rowOff>152400</xdr:rowOff>
        </xdr:to>
        <xdr:sp macro="" textlink="">
          <xdr:nvSpPr>
            <xdr:cNvPr id="4118" name="チェック 06"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9525</xdr:rowOff>
        </xdr:from>
        <xdr:to>
          <xdr:col>13</xdr:col>
          <xdr:colOff>19050</xdr:colOff>
          <xdr:row>32</xdr:row>
          <xdr:rowOff>152400</xdr:rowOff>
        </xdr:to>
        <xdr:sp macro="" textlink="">
          <xdr:nvSpPr>
            <xdr:cNvPr id="4119" name="チェック 09"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32</xdr:row>
          <xdr:rowOff>9525</xdr:rowOff>
        </xdr:from>
        <xdr:to>
          <xdr:col>18</xdr:col>
          <xdr:colOff>47625</xdr:colOff>
          <xdr:row>32</xdr:row>
          <xdr:rowOff>152400</xdr:rowOff>
        </xdr:to>
        <xdr:sp macro="" textlink="">
          <xdr:nvSpPr>
            <xdr:cNvPr id="4120" name="チェック 10"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9525</xdr:rowOff>
        </xdr:from>
        <xdr:to>
          <xdr:col>23</xdr:col>
          <xdr:colOff>38100</xdr:colOff>
          <xdr:row>32</xdr:row>
          <xdr:rowOff>152400</xdr:rowOff>
        </xdr:to>
        <xdr:sp macro="" textlink="">
          <xdr:nvSpPr>
            <xdr:cNvPr id="4121" name="チェック 11"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33</xdr:row>
          <xdr:rowOff>104775</xdr:rowOff>
        </xdr:from>
        <xdr:to>
          <xdr:col>13</xdr:col>
          <xdr:colOff>47625</xdr:colOff>
          <xdr:row>33</xdr:row>
          <xdr:rowOff>247650</xdr:rowOff>
        </xdr:to>
        <xdr:sp macro="" textlink="">
          <xdr:nvSpPr>
            <xdr:cNvPr id="4122" name="チェック 12"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33</xdr:row>
          <xdr:rowOff>104775</xdr:rowOff>
        </xdr:from>
        <xdr:to>
          <xdr:col>18</xdr:col>
          <xdr:colOff>57150</xdr:colOff>
          <xdr:row>33</xdr:row>
          <xdr:rowOff>247650</xdr:rowOff>
        </xdr:to>
        <xdr:sp macro="" textlink="">
          <xdr:nvSpPr>
            <xdr:cNvPr id="4123" name="チェック 13"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33</xdr:row>
          <xdr:rowOff>104775</xdr:rowOff>
        </xdr:from>
        <xdr:to>
          <xdr:col>23</xdr:col>
          <xdr:colOff>47625</xdr:colOff>
          <xdr:row>33</xdr:row>
          <xdr:rowOff>247650</xdr:rowOff>
        </xdr:to>
        <xdr:sp macro="" textlink="">
          <xdr:nvSpPr>
            <xdr:cNvPr id="4124" name="チェック 14"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19050</xdr:rowOff>
        </xdr:from>
        <xdr:to>
          <xdr:col>13</xdr:col>
          <xdr:colOff>38100</xdr:colOff>
          <xdr:row>31</xdr:row>
          <xdr:rowOff>161925</xdr:rowOff>
        </xdr:to>
        <xdr:sp macro="" textlink="">
          <xdr:nvSpPr>
            <xdr:cNvPr id="4125" name="チェック 07"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xdr:row>
          <xdr:rowOff>19050</xdr:rowOff>
        </xdr:from>
        <xdr:to>
          <xdr:col>18</xdr:col>
          <xdr:colOff>47625</xdr:colOff>
          <xdr:row>31</xdr:row>
          <xdr:rowOff>161925</xdr:rowOff>
        </xdr:to>
        <xdr:sp macro="" textlink="">
          <xdr:nvSpPr>
            <xdr:cNvPr id="4126" name="チェック 08"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18837" y="149075"/>
          <a:ext cx="1532070"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835414" y="2588559"/>
          <a:ext cx="4118585" cy="1053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80537" y="53340"/>
          <a:ext cx="1342558"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594912" y="4000500"/>
          <a:ext cx="3437965" cy="64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86000" y="53340"/>
          <a:ext cx="133134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28604" y="3853131"/>
          <a:ext cx="2296602" cy="596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934200" y="3840481"/>
          <a:ext cx="3147060"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A32D-4F64-4874-92DF-F60F0E2D04F7}">
  <sheetPr codeName="Sheet1">
    <tabColor rgb="FFFFC000"/>
    <pageSetUpPr fitToPage="1"/>
  </sheetPr>
  <dimension ref="A1:AI42"/>
  <sheetViews>
    <sheetView showGridLines="0" tabSelected="1" view="pageBreakPreview" zoomScale="115" zoomScaleNormal="100" zoomScaleSheetLayoutView="115" workbookViewId="0">
      <selection activeCell="W7" sqref="W7:X7"/>
    </sheetView>
  </sheetViews>
  <sheetFormatPr defaultColWidth="2" defaultRowHeight="12" x14ac:dyDescent="0.15"/>
  <cols>
    <col min="1" max="4" width="4.25" style="42" customWidth="1"/>
    <col min="5" max="5" width="4.125" style="42" customWidth="1"/>
    <col min="6" max="7" width="4.625" style="42" customWidth="1"/>
    <col min="8" max="11" width="2" style="42"/>
    <col min="12" max="31" width="1.875" style="42" customWidth="1"/>
    <col min="32" max="32" width="2.125" style="42" customWidth="1"/>
    <col min="33" max="33" width="4.125" style="42" bestFit="1" customWidth="1"/>
    <col min="34" max="16384" width="2" style="42"/>
  </cols>
  <sheetData>
    <row r="1" spans="1:35" ht="24" customHeight="1" x14ac:dyDescent="0.15"/>
    <row r="2" spans="1:35" x14ac:dyDescent="0.15">
      <c r="A2" s="86" t="s">
        <v>0</v>
      </c>
      <c r="C2" s="52"/>
      <c r="D2" s="52"/>
      <c r="AG2" s="87"/>
      <c r="AH2" s="87"/>
      <c r="AI2" s="87"/>
    </row>
    <row r="3" spans="1:35" x14ac:dyDescent="0.15">
      <c r="A3" s="62"/>
      <c r="C3" s="52"/>
      <c r="D3" s="52"/>
    </row>
    <row r="4" spans="1:35" s="44" customFormat="1" ht="15" x14ac:dyDescent="0.15">
      <c r="A4" s="163" t="s">
        <v>196</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5" s="44" customFormat="1" ht="15" x14ac:dyDescent="0.15">
      <c r="A5" s="164"/>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row>
    <row r="6" spans="1:35" x14ac:dyDescent="0.1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5" ht="20.25" customHeight="1" x14ac:dyDescent="0.15">
      <c r="C7" s="52"/>
      <c r="D7" s="52"/>
      <c r="S7" s="165" t="s">
        <v>1</v>
      </c>
      <c r="T7" s="165"/>
      <c r="U7" s="165"/>
      <c r="V7" s="88"/>
      <c r="W7" s="166"/>
      <c r="X7" s="166"/>
      <c r="Y7" s="52" t="s">
        <v>2</v>
      </c>
      <c r="Z7" s="166"/>
      <c r="AA7" s="166"/>
      <c r="AB7" s="52" t="s">
        <v>3</v>
      </c>
      <c r="AC7" s="166"/>
      <c r="AD7" s="166"/>
      <c r="AE7" s="52" t="s">
        <v>4</v>
      </c>
    </row>
    <row r="8" spans="1:35" ht="22.5" customHeight="1" x14ac:dyDescent="0.15">
      <c r="A8" s="86"/>
      <c r="B8" s="167" t="s">
        <v>194</v>
      </c>
      <c r="C8" s="167"/>
      <c r="D8" s="167"/>
      <c r="E8" s="167"/>
      <c r="F8" s="167"/>
    </row>
    <row r="9" spans="1:35" ht="51.75" customHeight="1" x14ac:dyDescent="0.15">
      <c r="A9" s="89"/>
      <c r="B9" s="168" t="s">
        <v>197</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90"/>
      <c r="AF9" s="89"/>
    </row>
    <row r="10" spans="1:35" ht="18.75" customHeight="1" x14ac:dyDescent="0.15">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5" ht="18.75" customHeight="1" x14ac:dyDescent="0.15">
      <c r="A11" s="169" t="s">
        <v>5</v>
      </c>
      <c r="B11" s="172" t="s">
        <v>6</v>
      </c>
      <c r="C11" s="173"/>
      <c r="D11" s="173"/>
      <c r="E11" s="174"/>
      <c r="F11" s="175"/>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7"/>
    </row>
    <row r="12" spans="1:35" ht="18.75" customHeight="1" x14ac:dyDescent="0.15">
      <c r="A12" s="170"/>
      <c r="B12" s="178" t="s">
        <v>7</v>
      </c>
      <c r="C12" s="179"/>
      <c r="D12" s="179"/>
      <c r="E12" s="180"/>
      <c r="F12" s="181"/>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row>
    <row r="13" spans="1:35" ht="18.75" customHeight="1" x14ac:dyDescent="0.15">
      <c r="A13" s="170"/>
      <c r="B13" s="172" t="s">
        <v>8</v>
      </c>
      <c r="C13" s="173"/>
      <c r="D13" s="173"/>
      <c r="E13" s="174"/>
      <c r="F13" s="91" t="s">
        <v>9</v>
      </c>
      <c r="G13" s="92"/>
      <c r="H13" s="93" t="s">
        <v>10</v>
      </c>
      <c r="I13" s="184"/>
      <c r="J13" s="184"/>
      <c r="K13" s="184"/>
      <c r="L13" s="94" t="s">
        <v>11</v>
      </c>
      <c r="M13" s="185"/>
      <c r="N13" s="185"/>
      <c r="O13" s="185"/>
      <c r="P13" s="185"/>
      <c r="Q13" s="185"/>
      <c r="R13" s="185"/>
      <c r="S13" s="185"/>
      <c r="T13" s="185"/>
      <c r="U13" s="185"/>
      <c r="V13" s="185"/>
      <c r="W13" s="185"/>
      <c r="X13" s="185"/>
      <c r="Y13" s="185"/>
      <c r="Z13" s="185"/>
      <c r="AA13" s="185"/>
      <c r="AB13" s="185"/>
      <c r="AC13" s="185"/>
      <c r="AD13" s="185"/>
      <c r="AE13" s="185"/>
      <c r="AF13" s="186"/>
    </row>
    <row r="14" spans="1:35" ht="18.75" customHeight="1" x14ac:dyDescent="0.15">
      <c r="A14" s="170"/>
      <c r="B14" s="178" t="s">
        <v>12</v>
      </c>
      <c r="C14" s="179"/>
      <c r="D14" s="179"/>
      <c r="E14" s="180"/>
      <c r="F14" s="187"/>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9"/>
    </row>
    <row r="15" spans="1:35" ht="18.75" customHeight="1" x14ac:dyDescent="0.15">
      <c r="A15" s="170"/>
      <c r="B15" s="190" t="s">
        <v>13</v>
      </c>
      <c r="C15" s="191"/>
      <c r="D15" s="191"/>
      <c r="E15" s="192"/>
      <c r="F15" s="190" t="s">
        <v>14</v>
      </c>
      <c r="G15" s="192"/>
      <c r="H15" s="193"/>
      <c r="I15" s="194"/>
      <c r="J15" s="194"/>
      <c r="K15" s="194"/>
      <c r="L15" s="194"/>
      <c r="M15" s="194"/>
      <c r="N15" s="194"/>
      <c r="O15" s="194"/>
      <c r="P15" s="194"/>
      <c r="Q15" s="195"/>
      <c r="R15" s="190" t="s">
        <v>15</v>
      </c>
      <c r="S15" s="191"/>
      <c r="T15" s="191"/>
      <c r="U15" s="191"/>
      <c r="V15" s="192"/>
      <c r="W15" s="196"/>
      <c r="X15" s="197"/>
      <c r="Y15" s="197"/>
      <c r="Z15" s="197"/>
      <c r="AA15" s="197"/>
      <c r="AB15" s="197"/>
      <c r="AC15" s="197"/>
      <c r="AD15" s="197"/>
      <c r="AE15" s="197"/>
      <c r="AF15" s="198"/>
    </row>
    <row r="16" spans="1:35" ht="17.25" customHeight="1" x14ac:dyDescent="0.15">
      <c r="A16" s="170"/>
      <c r="B16" s="190" t="s">
        <v>16</v>
      </c>
      <c r="C16" s="191"/>
      <c r="D16" s="191"/>
      <c r="E16" s="192"/>
      <c r="F16" s="190" t="s">
        <v>17</v>
      </c>
      <c r="G16" s="192"/>
      <c r="H16" s="208"/>
      <c r="I16" s="209"/>
      <c r="J16" s="209"/>
      <c r="K16" s="209"/>
      <c r="L16" s="209"/>
      <c r="M16" s="209"/>
      <c r="N16" s="209"/>
      <c r="O16" s="209"/>
      <c r="P16" s="209"/>
      <c r="Q16" s="210"/>
      <c r="R16" s="190" t="s">
        <v>18</v>
      </c>
      <c r="S16" s="191"/>
      <c r="T16" s="191"/>
      <c r="U16" s="191"/>
      <c r="V16" s="192"/>
      <c r="W16" s="211"/>
      <c r="X16" s="212"/>
      <c r="Y16" s="212"/>
      <c r="Z16" s="212"/>
      <c r="AA16" s="212"/>
      <c r="AB16" s="212"/>
      <c r="AC16" s="212"/>
      <c r="AD16" s="212"/>
      <c r="AE16" s="212"/>
      <c r="AF16" s="213"/>
    </row>
    <row r="17" spans="1:32" ht="17.25" customHeight="1" x14ac:dyDescent="0.15">
      <c r="A17" s="170"/>
      <c r="B17" s="199" t="s">
        <v>19</v>
      </c>
      <c r="C17" s="200"/>
      <c r="D17" s="200"/>
      <c r="E17" s="201"/>
      <c r="F17" s="190" t="s">
        <v>14</v>
      </c>
      <c r="G17" s="192"/>
      <c r="H17" s="202"/>
      <c r="I17" s="203"/>
      <c r="J17" s="203"/>
      <c r="K17" s="203"/>
      <c r="L17" s="203"/>
      <c r="M17" s="203"/>
      <c r="N17" s="203"/>
      <c r="O17" s="203"/>
      <c r="P17" s="203"/>
      <c r="Q17" s="204"/>
      <c r="R17" s="190" t="s">
        <v>15</v>
      </c>
      <c r="S17" s="191"/>
      <c r="T17" s="191"/>
      <c r="U17" s="191"/>
      <c r="V17" s="192"/>
      <c r="W17" s="205"/>
      <c r="X17" s="206"/>
      <c r="Y17" s="206"/>
      <c r="Z17" s="206"/>
      <c r="AA17" s="206"/>
      <c r="AB17" s="206"/>
      <c r="AC17" s="206"/>
      <c r="AD17" s="206"/>
      <c r="AE17" s="206"/>
      <c r="AF17" s="207"/>
    </row>
    <row r="18" spans="1:32" ht="17.25" customHeight="1" x14ac:dyDescent="0.15">
      <c r="A18" s="170"/>
      <c r="B18" s="199" t="s">
        <v>20</v>
      </c>
      <c r="C18" s="200"/>
      <c r="D18" s="200"/>
      <c r="E18" s="201"/>
      <c r="F18" s="190" t="s">
        <v>14</v>
      </c>
      <c r="G18" s="192"/>
      <c r="H18" s="202"/>
      <c r="I18" s="203"/>
      <c r="J18" s="203"/>
      <c r="K18" s="203"/>
      <c r="L18" s="203"/>
      <c r="M18" s="203"/>
      <c r="N18" s="203"/>
      <c r="O18" s="203"/>
      <c r="P18" s="203"/>
      <c r="Q18" s="204"/>
      <c r="R18" s="190" t="s">
        <v>15</v>
      </c>
      <c r="S18" s="191"/>
      <c r="T18" s="191"/>
      <c r="U18" s="191"/>
      <c r="V18" s="192"/>
      <c r="W18" s="205"/>
      <c r="X18" s="206"/>
      <c r="Y18" s="206"/>
      <c r="Z18" s="206"/>
      <c r="AA18" s="206"/>
      <c r="AB18" s="206"/>
      <c r="AC18" s="206"/>
      <c r="AD18" s="206"/>
      <c r="AE18" s="206"/>
      <c r="AF18" s="207"/>
    </row>
    <row r="19" spans="1:32" ht="17.25" customHeight="1" x14ac:dyDescent="0.15">
      <c r="A19" s="170"/>
      <c r="B19" s="227" t="s">
        <v>21</v>
      </c>
      <c r="C19" s="228"/>
      <c r="D19" s="228"/>
      <c r="E19" s="229"/>
      <c r="F19" s="190" t="s">
        <v>17</v>
      </c>
      <c r="G19" s="192"/>
      <c r="H19" s="211"/>
      <c r="I19" s="212"/>
      <c r="J19" s="212"/>
      <c r="K19" s="212"/>
      <c r="L19" s="212"/>
      <c r="M19" s="212"/>
      <c r="N19" s="212"/>
      <c r="O19" s="212"/>
      <c r="P19" s="212"/>
      <c r="Q19" s="213"/>
      <c r="R19" s="190" t="s">
        <v>18</v>
      </c>
      <c r="S19" s="191"/>
      <c r="T19" s="191"/>
      <c r="U19" s="191"/>
      <c r="V19" s="192"/>
      <c r="W19" s="211"/>
      <c r="X19" s="212"/>
      <c r="Y19" s="212"/>
      <c r="Z19" s="212"/>
      <c r="AA19" s="212"/>
      <c r="AB19" s="212"/>
      <c r="AC19" s="212"/>
      <c r="AD19" s="212"/>
      <c r="AE19" s="212"/>
      <c r="AF19" s="213"/>
    </row>
    <row r="20" spans="1:32" ht="17.25" customHeight="1" x14ac:dyDescent="0.15">
      <c r="A20" s="171"/>
      <c r="B20" s="230"/>
      <c r="C20" s="231"/>
      <c r="D20" s="231"/>
      <c r="E20" s="232"/>
      <c r="F20" s="214" t="s">
        <v>22</v>
      </c>
      <c r="G20" s="215"/>
      <c r="H20" s="216"/>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8"/>
    </row>
    <row r="21" spans="1:32" x14ac:dyDescent="0.15">
      <c r="A21" s="62"/>
      <c r="C21" s="52"/>
      <c r="D21" s="52"/>
    </row>
    <row r="22" spans="1:32" ht="12.75" thickBot="1" x14ac:dyDescent="0.2">
      <c r="A22" s="219" t="s">
        <v>23</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ht="19.5" thickBot="1" x14ac:dyDescent="0.2">
      <c r="A23" s="220" t="s">
        <v>24</v>
      </c>
      <c r="B23" s="221"/>
      <c r="C23" s="221"/>
      <c r="D23" s="221"/>
      <c r="E23" s="221"/>
      <c r="F23" s="221"/>
      <c r="G23" s="221"/>
      <c r="H23" s="221"/>
      <c r="I23" s="221"/>
      <c r="J23" s="221"/>
      <c r="K23" s="221"/>
      <c r="L23" s="221"/>
      <c r="M23" s="221"/>
      <c r="N23" s="221"/>
      <c r="O23" s="221"/>
      <c r="P23" s="221"/>
      <c r="Q23" s="222"/>
      <c r="R23" s="223">
        <f>IFERROR('２所要額調書（別紙１）'!E55,"")</f>
        <v>0</v>
      </c>
      <c r="S23" s="224"/>
      <c r="T23" s="224"/>
      <c r="U23" s="224"/>
      <c r="V23" s="224"/>
      <c r="W23" s="224"/>
      <c r="X23" s="224"/>
      <c r="Y23" s="224"/>
      <c r="Z23" s="224"/>
      <c r="AA23" s="224"/>
      <c r="AB23" s="224"/>
      <c r="AC23" s="224"/>
      <c r="AD23" s="224"/>
      <c r="AE23" s="225" t="s">
        <v>25</v>
      </c>
      <c r="AF23" s="226"/>
    </row>
    <row r="24" spans="1:32" ht="15.75" customHeight="1" x14ac:dyDescent="0.15">
      <c r="A24" s="52"/>
      <c r="C24" s="52"/>
      <c r="D24" s="52"/>
    </row>
    <row r="25" spans="1:32" ht="15.75" customHeight="1" x14ac:dyDescent="0.15">
      <c r="A25" s="233" t="s">
        <v>26</v>
      </c>
      <c r="B25" s="236" t="s">
        <v>27</v>
      </c>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8"/>
    </row>
    <row r="26" spans="1:32" ht="15.75" customHeight="1" x14ac:dyDescent="0.15">
      <c r="A26" s="234"/>
      <c r="B26" s="239"/>
      <c r="C26" s="240"/>
      <c r="D26" s="241" t="s">
        <v>28</v>
      </c>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3"/>
    </row>
    <row r="27" spans="1:32" ht="15.75" customHeight="1" x14ac:dyDescent="0.15">
      <c r="A27" s="234"/>
      <c r="B27" s="239"/>
      <c r="C27" s="240"/>
      <c r="D27" s="241" t="s">
        <v>29</v>
      </c>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3"/>
    </row>
    <row r="28" spans="1:32" ht="15.75" customHeight="1" x14ac:dyDescent="0.15">
      <c r="A28" s="235"/>
      <c r="B28" s="239"/>
      <c r="C28" s="240"/>
      <c r="D28" s="241" t="s">
        <v>30</v>
      </c>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3"/>
    </row>
    <row r="29" spans="1:32" ht="13.15" customHeight="1" x14ac:dyDescent="0.15">
      <c r="A29" s="95"/>
      <c r="C29" s="52"/>
      <c r="D29" s="52"/>
    </row>
    <row r="30" spans="1:32" ht="13.15" customHeight="1" x14ac:dyDescent="0.15">
      <c r="A30" s="290" t="s">
        <v>31</v>
      </c>
      <c r="B30" s="256" t="s">
        <v>32</v>
      </c>
      <c r="C30" s="257"/>
      <c r="D30" s="257"/>
      <c r="E30" s="258"/>
      <c r="F30" s="262"/>
      <c r="G30" s="263"/>
      <c r="H30" s="263"/>
      <c r="I30" s="263"/>
      <c r="J30" s="263"/>
      <c r="K30" s="264"/>
      <c r="L30" s="96" t="s">
        <v>33</v>
      </c>
      <c r="M30" s="97"/>
      <c r="N30" s="268" t="s">
        <v>34</v>
      </c>
      <c r="O30" s="268"/>
      <c r="P30" s="98"/>
      <c r="Q30" s="97" t="s">
        <v>35</v>
      </c>
      <c r="R30" s="97"/>
      <c r="S30" s="254" t="s">
        <v>36</v>
      </c>
      <c r="T30" s="254"/>
      <c r="U30" s="97"/>
      <c r="V30" s="97" t="s">
        <v>35</v>
      </c>
      <c r="W30" s="97"/>
      <c r="X30" s="254" t="s">
        <v>37</v>
      </c>
      <c r="Y30" s="254"/>
      <c r="Z30" s="97"/>
      <c r="AA30" s="99"/>
      <c r="AB30" s="252"/>
      <c r="AC30" s="252"/>
      <c r="AD30" s="252"/>
      <c r="AE30" s="252"/>
      <c r="AF30" s="100"/>
    </row>
    <row r="31" spans="1:32" ht="13.15" customHeight="1" x14ac:dyDescent="0.15">
      <c r="A31" s="291"/>
      <c r="B31" s="259"/>
      <c r="C31" s="260"/>
      <c r="D31" s="260"/>
      <c r="E31" s="261"/>
      <c r="F31" s="265"/>
      <c r="G31" s="266"/>
      <c r="H31" s="266"/>
      <c r="I31" s="266"/>
      <c r="J31" s="266"/>
      <c r="K31" s="267"/>
      <c r="L31" s="101" t="s">
        <v>35</v>
      </c>
      <c r="M31" s="102"/>
      <c r="N31" s="296" t="s">
        <v>38</v>
      </c>
      <c r="O31" s="296"/>
      <c r="P31" s="103"/>
      <c r="Q31" s="102" t="s">
        <v>35</v>
      </c>
      <c r="R31" s="102"/>
      <c r="S31" s="302" t="s">
        <v>39</v>
      </c>
      <c r="T31" s="302"/>
      <c r="U31" s="102"/>
      <c r="V31" s="104" t="s">
        <v>35</v>
      </c>
      <c r="W31" s="105"/>
      <c r="X31" s="255" t="s">
        <v>40</v>
      </c>
      <c r="Y31" s="255"/>
      <c r="Z31" s="255"/>
      <c r="AA31" s="106" t="s">
        <v>41</v>
      </c>
      <c r="AB31" s="253"/>
      <c r="AC31" s="253"/>
      <c r="AD31" s="253"/>
      <c r="AE31" s="253"/>
      <c r="AF31" s="107" t="s">
        <v>11</v>
      </c>
    </row>
    <row r="32" spans="1:32" ht="13.15" customHeight="1" x14ac:dyDescent="0.15">
      <c r="A32" s="291"/>
      <c r="B32" s="269" t="s">
        <v>42</v>
      </c>
      <c r="C32" s="270"/>
      <c r="D32" s="270"/>
      <c r="E32" s="271"/>
      <c r="F32" s="272"/>
      <c r="G32" s="273"/>
      <c r="H32" s="273"/>
      <c r="I32" s="273"/>
      <c r="J32" s="273"/>
      <c r="K32" s="274"/>
      <c r="L32" s="96" t="s">
        <v>33</v>
      </c>
      <c r="M32" s="97"/>
      <c r="N32" s="268" t="s">
        <v>43</v>
      </c>
      <c r="O32" s="268"/>
      <c r="P32" s="98"/>
      <c r="Q32" s="97" t="s">
        <v>33</v>
      </c>
      <c r="R32" s="97"/>
      <c r="S32" s="254" t="s">
        <v>44</v>
      </c>
      <c r="T32" s="254"/>
      <c r="U32" s="97"/>
      <c r="V32" s="97"/>
      <c r="W32" s="97"/>
      <c r="X32" s="254"/>
      <c r="Y32" s="254"/>
      <c r="Z32" s="97"/>
      <c r="AA32" s="99"/>
      <c r="AB32" s="252"/>
      <c r="AC32" s="252"/>
      <c r="AD32" s="252"/>
      <c r="AE32" s="252"/>
      <c r="AF32" s="100"/>
    </row>
    <row r="33" spans="1:32" ht="13.15" customHeight="1" x14ac:dyDescent="0.15">
      <c r="A33" s="291"/>
      <c r="B33" s="293" t="s">
        <v>45</v>
      </c>
      <c r="C33" s="294"/>
      <c r="D33" s="294"/>
      <c r="E33" s="295"/>
      <c r="F33" s="275"/>
      <c r="G33" s="276"/>
      <c r="H33" s="276"/>
      <c r="I33" s="276"/>
      <c r="J33" s="276"/>
      <c r="K33" s="277"/>
      <c r="L33" s="101" t="s">
        <v>35</v>
      </c>
      <c r="M33" s="108"/>
      <c r="N33" s="296" t="s">
        <v>46</v>
      </c>
      <c r="O33" s="296"/>
      <c r="P33" s="296"/>
      <c r="Q33" s="102" t="s">
        <v>35</v>
      </c>
      <c r="R33" s="108"/>
      <c r="S33" s="255" t="s">
        <v>47</v>
      </c>
      <c r="T33" s="255"/>
      <c r="U33" s="255"/>
      <c r="V33" s="104" t="s">
        <v>35</v>
      </c>
      <c r="W33" s="105"/>
      <c r="X33" s="255" t="s">
        <v>40</v>
      </c>
      <c r="Y33" s="255"/>
      <c r="Z33" s="255"/>
      <c r="AA33" s="106" t="s">
        <v>41</v>
      </c>
      <c r="AB33" s="253"/>
      <c r="AC33" s="253"/>
      <c r="AD33" s="253"/>
      <c r="AE33" s="253"/>
      <c r="AF33" s="107" t="s">
        <v>11</v>
      </c>
    </row>
    <row r="34" spans="1:32" ht="25.5" customHeight="1" x14ac:dyDescent="0.15">
      <c r="A34" s="291"/>
      <c r="B34" s="297" t="s">
        <v>48</v>
      </c>
      <c r="C34" s="298"/>
      <c r="D34" s="298"/>
      <c r="E34" s="298"/>
      <c r="F34" s="298"/>
      <c r="G34" s="298"/>
      <c r="H34" s="298"/>
      <c r="I34" s="298"/>
      <c r="J34" s="298"/>
      <c r="K34" s="299"/>
      <c r="L34" s="109" t="s">
        <v>35</v>
      </c>
      <c r="M34" s="110"/>
      <c r="N34" s="300" t="s">
        <v>49</v>
      </c>
      <c r="O34" s="300"/>
      <c r="P34" s="110"/>
      <c r="Q34" s="110" t="s">
        <v>35</v>
      </c>
      <c r="R34" s="110"/>
      <c r="S34" s="300" t="s">
        <v>50</v>
      </c>
      <c r="T34" s="300"/>
      <c r="U34" s="110"/>
      <c r="V34" s="110" t="s">
        <v>35</v>
      </c>
      <c r="W34" s="110"/>
      <c r="X34" s="300" t="s">
        <v>51</v>
      </c>
      <c r="Y34" s="300"/>
      <c r="Z34" s="300"/>
      <c r="AA34" s="111" t="s">
        <v>41</v>
      </c>
      <c r="AB34" s="301"/>
      <c r="AC34" s="301"/>
      <c r="AD34" s="301"/>
      <c r="AE34" s="301"/>
      <c r="AF34" s="112" t="s">
        <v>11</v>
      </c>
    </row>
    <row r="35" spans="1:32" ht="19.899999999999999" customHeight="1" x14ac:dyDescent="0.15">
      <c r="A35" s="291"/>
      <c r="B35" s="297" t="s">
        <v>52</v>
      </c>
      <c r="C35" s="298"/>
      <c r="D35" s="298"/>
      <c r="E35" s="298"/>
      <c r="F35" s="298"/>
      <c r="G35" s="298"/>
      <c r="H35" s="298"/>
      <c r="I35" s="298"/>
      <c r="J35" s="298"/>
      <c r="K35" s="299"/>
      <c r="L35" s="250"/>
      <c r="M35" s="245"/>
      <c r="N35" s="251"/>
      <c r="O35" s="244"/>
      <c r="P35" s="245"/>
      <c r="Q35" s="251"/>
      <c r="R35" s="244"/>
      <c r="S35" s="245"/>
      <c r="T35" s="251"/>
      <c r="U35" s="244"/>
      <c r="V35" s="245"/>
      <c r="W35" s="251"/>
      <c r="X35" s="244"/>
      <c r="Y35" s="245"/>
      <c r="Z35" s="251"/>
      <c r="AA35" s="244"/>
      <c r="AB35" s="245"/>
      <c r="AC35" s="251"/>
      <c r="AD35" s="244"/>
      <c r="AE35" s="245"/>
      <c r="AF35" s="246"/>
    </row>
    <row r="36" spans="1:32" s="62" customFormat="1" ht="19.899999999999999" customHeight="1" x14ac:dyDescent="0.15">
      <c r="A36" s="291"/>
      <c r="B36" s="247" t="s">
        <v>53</v>
      </c>
      <c r="C36" s="248"/>
      <c r="D36" s="248"/>
      <c r="E36" s="249"/>
      <c r="F36" s="211"/>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3"/>
    </row>
    <row r="37" spans="1:32" s="62" customFormat="1" ht="21.75" customHeight="1" x14ac:dyDescent="0.15">
      <c r="A37" s="292"/>
      <c r="B37" s="247" t="s">
        <v>54</v>
      </c>
      <c r="C37" s="248"/>
      <c r="D37" s="248"/>
      <c r="E37" s="249"/>
      <c r="F37" s="211"/>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3"/>
    </row>
    <row r="38" spans="1:32" ht="13.15" customHeight="1" x14ac:dyDescent="0.15">
      <c r="A38" s="95"/>
      <c r="C38" s="52"/>
      <c r="D38" s="52"/>
      <c r="H38" s="44"/>
      <c r="I38" s="44"/>
      <c r="J38" s="44"/>
      <c r="K38" s="44"/>
    </row>
    <row r="39" spans="1:32" ht="18.75" customHeight="1" x14ac:dyDescent="0.15">
      <c r="A39" s="278" t="s">
        <v>55</v>
      </c>
      <c r="B39" s="281" t="s">
        <v>56</v>
      </c>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3"/>
    </row>
    <row r="40" spans="1:32" ht="18.75" customHeight="1" x14ac:dyDescent="0.15">
      <c r="A40" s="279"/>
      <c r="B40" s="284" t="s">
        <v>199</v>
      </c>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6"/>
    </row>
    <row r="41" spans="1:32" ht="18.75" customHeight="1" x14ac:dyDescent="0.15">
      <c r="A41" s="279"/>
      <c r="B41" s="284" t="s">
        <v>57</v>
      </c>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6"/>
    </row>
    <row r="42" spans="1:32" ht="18.75" customHeight="1" x14ac:dyDescent="0.15">
      <c r="A42" s="280"/>
      <c r="B42" s="287" t="s">
        <v>58</v>
      </c>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9"/>
    </row>
  </sheetData>
  <sheetProtection algorithmName="SHA-512" hashValue="w4QxJ3/y9y5rYGm0cxzsKyXRqjF2l3+Hfe9M/zzv6ppsP3/XY3F3JLQ+kFn37XKtgCB9Qx0g7x0v6lNAve9XHQ==" saltValue="abLhXt46EvZ9gyMlu8KJOw==" spinCount="100000" sheet="1" objects="1" scenarios="1"/>
  <mergeCells count="99">
    <mergeCell ref="A30:A37"/>
    <mergeCell ref="B33:E33"/>
    <mergeCell ref="N33:P33"/>
    <mergeCell ref="S33:U33"/>
    <mergeCell ref="B37:E37"/>
    <mergeCell ref="F37:AF37"/>
    <mergeCell ref="B34:K34"/>
    <mergeCell ref="N34:O34"/>
    <mergeCell ref="S34:T34"/>
    <mergeCell ref="X34:Z34"/>
    <mergeCell ref="AB34:AE34"/>
    <mergeCell ref="B35:K35"/>
    <mergeCell ref="AA35:AC35"/>
    <mergeCell ref="AB30:AE31"/>
    <mergeCell ref="N31:O31"/>
    <mergeCell ref="S31:T31"/>
    <mergeCell ref="A39:A42"/>
    <mergeCell ref="B39:AF39"/>
    <mergeCell ref="B40:AF40"/>
    <mergeCell ref="B41:AF41"/>
    <mergeCell ref="B42:AF42"/>
    <mergeCell ref="AB32:AE33"/>
    <mergeCell ref="X30:Y30"/>
    <mergeCell ref="X33:Z33"/>
    <mergeCell ref="B30:E31"/>
    <mergeCell ref="F30:K31"/>
    <mergeCell ref="N30:O30"/>
    <mergeCell ref="S30:T30"/>
    <mergeCell ref="X31:Z31"/>
    <mergeCell ref="B32:E32"/>
    <mergeCell ref="F32:K33"/>
    <mergeCell ref="N32:O32"/>
    <mergeCell ref="S32:T32"/>
    <mergeCell ref="X32:Y32"/>
    <mergeCell ref="AD35:AF35"/>
    <mergeCell ref="B36:E36"/>
    <mergeCell ref="F36:AF36"/>
    <mergeCell ref="L35:N35"/>
    <mergeCell ref="O35:Q35"/>
    <mergeCell ref="R35:T35"/>
    <mergeCell ref="U35:W35"/>
    <mergeCell ref="X35:Z35"/>
    <mergeCell ref="A25:A28"/>
    <mergeCell ref="B25:AF25"/>
    <mergeCell ref="B26:C26"/>
    <mergeCell ref="D26:AF26"/>
    <mergeCell ref="B27:C27"/>
    <mergeCell ref="D27:AF27"/>
    <mergeCell ref="B28:C28"/>
    <mergeCell ref="D28:AF28"/>
    <mergeCell ref="F20:G20"/>
    <mergeCell ref="H20:AF20"/>
    <mergeCell ref="A22:AF22"/>
    <mergeCell ref="A23:Q23"/>
    <mergeCell ref="R23:AD23"/>
    <mergeCell ref="AE23:AF23"/>
    <mergeCell ref="B19:E20"/>
    <mergeCell ref="F19:G19"/>
    <mergeCell ref="H19:Q19"/>
    <mergeCell ref="R19:V19"/>
    <mergeCell ref="W19:AF19"/>
    <mergeCell ref="B18:E18"/>
    <mergeCell ref="F18:G18"/>
    <mergeCell ref="H18:Q18"/>
    <mergeCell ref="R18:V18"/>
    <mergeCell ref="W18:AF18"/>
    <mergeCell ref="W15:AF15"/>
    <mergeCell ref="B17:E17"/>
    <mergeCell ref="F17:G17"/>
    <mergeCell ref="H17:Q17"/>
    <mergeCell ref="R17:V17"/>
    <mergeCell ref="W17:AF17"/>
    <mergeCell ref="B16:E16"/>
    <mergeCell ref="F16:G16"/>
    <mergeCell ref="H16:Q16"/>
    <mergeCell ref="R16:V16"/>
    <mergeCell ref="W16:AF16"/>
    <mergeCell ref="B8:F8"/>
    <mergeCell ref="B9:AD9"/>
    <mergeCell ref="A11:A20"/>
    <mergeCell ref="B11:E11"/>
    <mergeCell ref="F11:AF11"/>
    <mergeCell ref="B12:E12"/>
    <mergeCell ref="F12:AF12"/>
    <mergeCell ref="B13:E13"/>
    <mergeCell ref="I13:K13"/>
    <mergeCell ref="M13:AF13"/>
    <mergeCell ref="B14:E14"/>
    <mergeCell ref="F14:AF14"/>
    <mergeCell ref="B15:E15"/>
    <mergeCell ref="F15:G15"/>
    <mergeCell ref="H15:Q15"/>
    <mergeCell ref="R15:V15"/>
    <mergeCell ref="A4:AF4"/>
    <mergeCell ref="A5:AF5"/>
    <mergeCell ref="S7:U7"/>
    <mergeCell ref="W7:X7"/>
    <mergeCell ref="Z7:AA7"/>
    <mergeCell ref="AC7:AD7"/>
  </mergeCells>
  <phoneticPr fontId="1"/>
  <dataValidations count="5">
    <dataValidation allowBlank="1" showErrorMessage="1" sqref="F37:AF37" xr:uid="{7B620196-79DE-4FFC-B969-731EBDFD2120}"/>
    <dataValidation imeMode="fullKatakana" allowBlank="1" showErrorMessage="1" sqref="F36:AF36" xr:uid="{958919EC-D2AA-4D9F-AF23-2CCCE5815069}"/>
    <dataValidation imeMode="disabled" allowBlank="1" showInputMessage="1" showErrorMessage="1" sqref="L35:AF35 G13 I13:M13 W16:AF16 H19:Q19 H16:Q16 W19:AF19" xr:uid="{0EE37121-3D37-45D9-A2F5-D5E67B16BDB7}"/>
    <dataValidation type="list" allowBlank="1" showInputMessage="1" showErrorMessage="1" sqref="M29:O29 M38:O38" xr:uid="{E59FC503-E831-4BD2-9D35-206DA361C858}">
      <formula1>"　,○"</formula1>
    </dataValidation>
    <dataValidation type="list" allowBlank="1" showInputMessage="1" showErrorMessage="1" sqref="B26:C28" xr:uid="{B3188E57-CCA1-46AA-8F2B-9C8B41B59112}">
      <formula1>"〇"</formula1>
    </dataValidation>
  </dataValidations>
  <pageMargins left="0.70866141732283472" right="0.2" top="0.5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チェック 01">
              <controlPr defaultSize="0" autoFill="0" autoLine="0" autoPict="0">
                <anchor moveWithCells="1">
                  <from>
                    <xdr:col>11</xdr:col>
                    <xdr:colOff>123825</xdr:colOff>
                    <xdr:row>29</xdr:row>
                    <xdr:rowOff>19050</xdr:rowOff>
                  </from>
                  <to>
                    <xdr:col>13</xdr:col>
                    <xdr:colOff>38100</xdr:colOff>
                    <xdr:row>30</xdr:row>
                    <xdr:rowOff>0</xdr:rowOff>
                  </to>
                </anchor>
              </controlPr>
            </control>
          </mc:Choice>
        </mc:AlternateContent>
        <mc:AlternateContent xmlns:mc="http://schemas.openxmlformats.org/markup-compatibility/2006">
          <mc:Choice Requires="x14">
            <control shapeId="4114" r:id="rId5" name="チェック 02">
              <controlPr defaultSize="0" autoFill="0" autoLine="0" autoPict="0">
                <anchor moveWithCells="1">
                  <from>
                    <xdr:col>16</xdr:col>
                    <xdr:colOff>133350</xdr:colOff>
                    <xdr:row>29</xdr:row>
                    <xdr:rowOff>19050</xdr:rowOff>
                  </from>
                  <to>
                    <xdr:col>18</xdr:col>
                    <xdr:colOff>47625</xdr:colOff>
                    <xdr:row>29</xdr:row>
                    <xdr:rowOff>161925</xdr:rowOff>
                  </to>
                </anchor>
              </controlPr>
            </control>
          </mc:Choice>
        </mc:AlternateContent>
        <mc:AlternateContent xmlns:mc="http://schemas.openxmlformats.org/markup-compatibility/2006">
          <mc:Choice Requires="x14">
            <control shapeId="4115" r:id="rId6" name="チェック 03">
              <controlPr defaultSize="0" autoFill="0" autoLine="0" autoPict="0">
                <anchor moveWithCells="1">
                  <from>
                    <xdr:col>21</xdr:col>
                    <xdr:colOff>114300</xdr:colOff>
                    <xdr:row>29</xdr:row>
                    <xdr:rowOff>19050</xdr:rowOff>
                  </from>
                  <to>
                    <xdr:col>23</xdr:col>
                    <xdr:colOff>28575</xdr:colOff>
                    <xdr:row>29</xdr:row>
                    <xdr:rowOff>161925</xdr:rowOff>
                  </to>
                </anchor>
              </controlPr>
            </control>
          </mc:Choice>
        </mc:AlternateContent>
        <mc:AlternateContent xmlns:mc="http://schemas.openxmlformats.org/markup-compatibility/2006">
          <mc:Choice Requires="x14">
            <control shapeId="4116" r:id="rId7" name="チェック 04">
              <controlPr defaultSize="0" autoFill="0" autoLine="0" autoPict="0">
                <anchor moveWithCells="1">
                  <from>
                    <xdr:col>11</xdr:col>
                    <xdr:colOff>123825</xdr:colOff>
                    <xdr:row>30</xdr:row>
                    <xdr:rowOff>9525</xdr:rowOff>
                  </from>
                  <to>
                    <xdr:col>13</xdr:col>
                    <xdr:colOff>38100</xdr:colOff>
                    <xdr:row>30</xdr:row>
                    <xdr:rowOff>152400</xdr:rowOff>
                  </to>
                </anchor>
              </controlPr>
            </control>
          </mc:Choice>
        </mc:AlternateContent>
        <mc:AlternateContent xmlns:mc="http://schemas.openxmlformats.org/markup-compatibility/2006">
          <mc:Choice Requires="x14">
            <control shapeId="4117" r:id="rId8" name="チェック 05">
              <controlPr defaultSize="0" autoFill="0" autoLine="0" autoPict="0">
                <anchor moveWithCells="1">
                  <from>
                    <xdr:col>16</xdr:col>
                    <xdr:colOff>133350</xdr:colOff>
                    <xdr:row>30</xdr:row>
                    <xdr:rowOff>9525</xdr:rowOff>
                  </from>
                  <to>
                    <xdr:col>18</xdr:col>
                    <xdr:colOff>47625</xdr:colOff>
                    <xdr:row>30</xdr:row>
                    <xdr:rowOff>152400</xdr:rowOff>
                  </to>
                </anchor>
              </controlPr>
            </control>
          </mc:Choice>
        </mc:AlternateContent>
        <mc:AlternateContent xmlns:mc="http://schemas.openxmlformats.org/markup-compatibility/2006">
          <mc:Choice Requires="x14">
            <control shapeId="4118" r:id="rId9" name="チェック 06">
              <controlPr defaultSize="0" autoFill="0" autoLine="0" autoPict="0">
                <anchor moveWithCells="1">
                  <from>
                    <xdr:col>21</xdr:col>
                    <xdr:colOff>114300</xdr:colOff>
                    <xdr:row>30</xdr:row>
                    <xdr:rowOff>9525</xdr:rowOff>
                  </from>
                  <to>
                    <xdr:col>23</xdr:col>
                    <xdr:colOff>28575</xdr:colOff>
                    <xdr:row>30</xdr:row>
                    <xdr:rowOff>152400</xdr:rowOff>
                  </to>
                </anchor>
              </controlPr>
            </control>
          </mc:Choice>
        </mc:AlternateContent>
        <mc:AlternateContent xmlns:mc="http://schemas.openxmlformats.org/markup-compatibility/2006">
          <mc:Choice Requires="x14">
            <control shapeId="4119" r:id="rId10" name="チェック 09">
              <controlPr defaultSize="0" autoFill="0" autoLine="0" autoPict="0">
                <anchor moveWithCells="1">
                  <from>
                    <xdr:col>11</xdr:col>
                    <xdr:colOff>114300</xdr:colOff>
                    <xdr:row>32</xdr:row>
                    <xdr:rowOff>9525</xdr:rowOff>
                  </from>
                  <to>
                    <xdr:col>13</xdr:col>
                    <xdr:colOff>19050</xdr:colOff>
                    <xdr:row>32</xdr:row>
                    <xdr:rowOff>152400</xdr:rowOff>
                  </to>
                </anchor>
              </controlPr>
            </control>
          </mc:Choice>
        </mc:AlternateContent>
        <mc:AlternateContent xmlns:mc="http://schemas.openxmlformats.org/markup-compatibility/2006">
          <mc:Choice Requires="x14">
            <control shapeId="4120" r:id="rId11" name="チェック 10">
              <controlPr defaultSize="0" autoFill="0" autoLine="0" autoPict="0">
                <anchor moveWithCells="1">
                  <from>
                    <xdr:col>16</xdr:col>
                    <xdr:colOff>133350</xdr:colOff>
                    <xdr:row>32</xdr:row>
                    <xdr:rowOff>9525</xdr:rowOff>
                  </from>
                  <to>
                    <xdr:col>18</xdr:col>
                    <xdr:colOff>47625</xdr:colOff>
                    <xdr:row>32</xdr:row>
                    <xdr:rowOff>152400</xdr:rowOff>
                  </to>
                </anchor>
              </controlPr>
            </control>
          </mc:Choice>
        </mc:AlternateContent>
        <mc:AlternateContent xmlns:mc="http://schemas.openxmlformats.org/markup-compatibility/2006">
          <mc:Choice Requires="x14">
            <control shapeId="4121" r:id="rId12" name="チェック 11">
              <controlPr defaultSize="0" autoFill="0" autoLine="0" autoPict="0">
                <anchor moveWithCells="1">
                  <from>
                    <xdr:col>21</xdr:col>
                    <xdr:colOff>114300</xdr:colOff>
                    <xdr:row>32</xdr:row>
                    <xdr:rowOff>9525</xdr:rowOff>
                  </from>
                  <to>
                    <xdr:col>23</xdr:col>
                    <xdr:colOff>38100</xdr:colOff>
                    <xdr:row>32</xdr:row>
                    <xdr:rowOff>152400</xdr:rowOff>
                  </to>
                </anchor>
              </controlPr>
            </control>
          </mc:Choice>
        </mc:AlternateContent>
        <mc:AlternateContent xmlns:mc="http://schemas.openxmlformats.org/markup-compatibility/2006">
          <mc:Choice Requires="x14">
            <control shapeId="4122" r:id="rId13" name="チェック 12">
              <controlPr defaultSize="0" autoFill="0" autoLine="0" autoPict="0">
                <anchor moveWithCells="1">
                  <from>
                    <xdr:col>11</xdr:col>
                    <xdr:colOff>133350</xdr:colOff>
                    <xdr:row>33</xdr:row>
                    <xdr:rowOff>104775</xdr:rowOff>
                  </from>
                  <to>
                    <xdr:col>13</xdr:col>
                    <xdr:colOff>47625</xdr:colOff>
                    <xdr:row>33</xdr:row>
                    <xdr:rowOff>247650</xdr:rowOff>
                  </to>
                </anchor>
              </controlPr>
            </control>
          </mc:Choice>
        </mc:AlternateContent>
        <mc:AlternateContent xmlns:mc="http://schemas.openxmlformats.org/markup-compatibility/2006">
          <mc:Choice Requires="x14">
            <control shapeId="4123" r:id="rId14" name="チェック 13">
              <controlPr defaultSize="0" autoFill="0" autoLine="0" autoPict="0">
                <anchor moveWithCells="1">
                  <from>
                    <xdr:col>16</xdr:col>
                    <xdr:colOff>142875</xdr:colOff>
                    <xdr:row>33</xdr:row>
                    <xdr:rowOff>104775</xdr:rowOff>
                  </from>
                  <to>
                    <xdr:col>18</xdr:col>
                    <xdr:colOff>57150</xdr:colOff>
                    <xdr:row>33</xdr:row>
                    <xdr:rowOff>247650</xdr:rowOff>
                  </to>
                </anchor>
              </controlPr>
            </control>
          </mc:Choice>
        </mc:AlternateContent>
        <mc:AlternateContent xmlns:mc="http://schemas.openxmlformats.org/markup-compatibility/2006">
          <mc:Choice Requires="x14">
            <control shapeId="4124" r:id="rId15" name="チェック 14">
              <controlPr defaultSize="0" autoFill="0" autoLine="0" autoPict="0">
                <anchor moveWithCells="1">
                  <from>
                    <xdr:col>21</xdr:col>
                    <xdr:colOff>123825</xdr:colOff>
                    <xdr:row>33</xdr:row>
                    <xdr:rowOff>104775</xdr:rowOff>
                  </from>
                  <to>
                    <xdr:col>23</xdr:col>
                    <xdr:colOff>47625</xdr:colOff>
                    <xdr:row>33</xdr:row>
                    <xdr:rowOff>247650</xdr:rowOff>
                  </to>
                </anchor>
              </controlPr>
            </control>
          </mc:Choice>
        </mc:AlternateContent>
        <mc:AlternateContent xmlns:mc="http://schemas.openxmlformats.org/markup-compatibility/2006">
          <mc:Choice Requires="x14">
            <control shapeId="4125" r:id="rId16" name="チェック 07">
              <controlPr defaultSize="0" autoFill="0" autoLine="0" autoPict="0">
                <anchor moveWithCells="1">
                  <from>
                    <xdr:col>11</xdr:col>
                    <xdr:colOff>123825</xdr:colOff>
                    <xdr:row>31</xdr:row>
                    <xdr:rowOff>19050</xdr:rowOff>
                  </from>
                  <to>
                    <xdr:col>13</xdr:col>
                    <xdr:colOff>38100</xdr:colOff>
                    <xdr:row>31</xdr:row>
                    <xdr:rowOff>161925</xdr:rowOff>
                  </to>
                </anchor>
              </controlPr>
            </control>
          </mc:Choice>
        </mc:AlternateContent>
        <mc:AlternateContent xmlns:mc="http://schemas.openxmlformats.org/markup-compatibility/2006">
          <mc:Choice Requires="x14">
            <control shapeId="4126" r:id="rId17" name="チェック 08">
              <controlPr defaultSize="0" autoFill="0" autoLine="0" autoPict="0">
                <anchor moveWithCells="1">
                  <from>
                    <xdr:col>16</xdr:col>
                    <xdr:colOff>133350</xdr:colOff>
                    <xdr:row>31</xdr:row>
                    <xdr:rowOff>19050</xdr:rowOff>
                  </from>
                  <to>
                    <xdr:col>18</xdr:col>
                    <xdr:colOff>47625</xdr:colOff>
                    <xdr:row>31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BC99-CB70-46F7-87ED-72C256CD93BA}">
  <sheetPr codeName="Sheet2">
    <tabColor rgb="FFFFC000"/>
  </sheetPr>
  <dimension ref="B1:S55"/>
  <sheetViews>
    <sheetView view="pageBreakPreview" zoomScaleNormal="100" zoomScaleSheetLayoutView="100" workbookViewId="0">
      <selection activeCell="C35" sqref="C35"/>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59</v>
      </c>
    </row>
    <row r="3" spans="2:19" ht="15" customHeight="1" x14ac:dyDescent="0.15">
      <c r="B3" s="303" t="s">
        <v>198</v>
      </c>
      <c r="C3" s="303"/>
      <c r="D3" s="303"/>
      <c r="E3" s="303"/>
      <c r="F3" s="303"/>
      <c r="G3" s="303"/>
      <c r="H3" s="303"/>
      <c r="I3" s="303"/>
      <c r="J3" s="303"/>
      <c r="S3" s="3" t="s">
        <v>60</v>
      </c>
    </row>
    <row r="4" spans="2:19" ht="15" customHeight="1" x14ac:dyDescent="0.15">
      <c r="S4" s="3" t="s">
        <v>61</v>
      </c>
    </row>
    <row r="5" spans="2:19" ht="15" customHeight="1" x14ac:dyDescent="0.15">
      <c r="D5" s="38" t="s">
        <v>62</v>
      </c>
      <c r="E5" s="307"/>
      <c r="F5" s="307"/>
      <c r="G5" s="307"/>
      <c r="H5" s="307"/>
      <c r="I5" s="307"/>
      <c r="S5" s="3" t="s">
        <v>63</v>
      </c>
    </row>
    <row r="6" spans="2:19" ht="15" customHeight="1" x14ac:dyDescent="0.15">
      <c r="D6" s="38" t="s">
        <v>64</v>
      </c>
      <c r="E6" s="307"/>
      <c r="F6" s="307"/>
      <c r="G6" s="307"/>
      <c r="H6" s="307"/>
      <c r="I6" s="307"/>
    </row>
    <row r="7" spans="2:19" ht="19.899999999999999" customHeight="1" x14ac:dyDescent="0.15">
      <c r="D7" s="38" t="s">
        <v>65</v>
      </c>
      <c r="E7" s="304"/>
      <c r="F7" s="305"/>
      <c r="G7" s="305"/>
      <c r="H7" s="305"/>
      <c r="I7" s="306"/>
    </row>
    <row r="9" spans="2:19" ht="15" customHeight="1" x14ac:dyDescent="0.15">
      <c r="C9" s="34" t="s">
        <v>66</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67</v>
      </c>
      <c r="J12" s="4"/>
    </row>
    <row r="13" spans="2:19" ht="8.4499999999999993" customHeight="1" x14ac:dyDescent="0.15">
      <c r="B13" s="2"/>
      <c r="J13" s="4"/>
    </row>
    <row r="14" spans="2:19" ht="15" customHeight="1" x14ac:dyDescent="0.15">
      <c r="B14" s="12" t="str">
        <f>IF(I16&gt;0,"☑","")</f>
        <v/>
      </c>
      <c r="C14" s="3" t="s">
        <v>68</v>
      </c>
      <c r="J14" s="4"/>
    </row>
    <row r="15" spans="2:19" ht="45" x14ac:dyDescent="0.15">
      <c r="B15" s="2"/>
      <c r="C15" s="14" t="s">
        <v>69</v>
      </c>
      <c r="D15" s="15" t="s">
        <v>70</v>
      </c>
      <c r="E15" s="16" t="s">
        <v>71</v>
      </c>
      <c r="F15" s="17" t="s">
        <v>72</v>
      </c>
      <c r="G15" s="17" t="s">
        <v>73</v>
      </c>
      <c r="H15" s="17" t="s">
        <v>74</v>
      </c>
      <c r="I15" s="17" t="s">
        <v>75</v>
      </c>
      <c r="J15" s="4"/>
    </row>
    <row r="16" spans="2:19" ht="24" customHeight="1" x14ac:dyDescent="0.15">
      <c r="B16" s="2"/>
      <c r="C16" s="10">
        <f>'３事業計画書（別紙２）（人材確保体制構築）'!D30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76</v>
      </c>
      <c r="H18" s="13"/>
      <c r="J18" s="4"/>
    </row>
    <row r="19" spans="2:10" ht="45" x14ac:dyDescent="0.15">
      <c r="B19" s="2"/>
      <c r="C19" s="14" t="s">
        <v>69</v>
      </c>
      <c r="D19" s="15" t="s">
        <v>70</v>
      </c>
      <c r="E19" s="16" t="s">
        <v>71</v>
      </c>
      <c r="F19" s="17" t="s">
        <v>72</v>
      </c>
      <c r="G19" s="17" t="s">
        <v>73</v>
      </c>
      <c r="H19" s="18" t="s">
        <v>74</v>
      </c>
      <c r="I19" s="17" t="s">
        <v>75</v>
      </c>
      <c r="J19" s="4"/>
    </row>
    <row r="20" spans="2:10" ht="24" customHeight="1" x14ac:dyDescent="0.15">
      <c r="B20" s="2"/>
      <c r="C20" s="10">
        <f>'３事業計画書（別紙２）（人材確保体制構築）'!D42</f>
        <v>0</v>
      </c>
      <c r="D20" s="40"/>
      <c r="E20" s="10">
        <f>C20-D20</f>
        <v>0</v>
      </c>
      <c r="F20" s="10">
        <f>E20</f>
        <v>0</v>
      </c>
      <c r="G20" s="10">
        <v>300000</v>
      </c>
      <c r="H20" s="19">
        <f t="shared" ref="H20:H50" si="0">MIN(F20,G20)</f>
        <v>0</v>
      </c>
      <c r="I20" s="10">
        <f>ROUNDDOWN(H20,-3)</f>
        <v>0</v>
      </c>
      <c r="J20" s="4"/>
    </row>
    <row r="21" spans="2:10" ht="8.4499999999999993" customHeight="1" x14ac:dyDescent="0.15">
      <c r="B21" s="2"/>
      <c r="H21" s="11"/>
      <c r="J21" s="4"/>
    </row>
    <row r="22" spans="2:10" ht="15" customHeight="1" x14ac:dyDescent="0.15">
      <c r="B22" s="12" t="str">
        <f>IF(I24&gt;0,"☑","")</f>
        <v/>
      </c>
      <c r="C22" s="3" t="s">
        <v>77</v>
      </c>
      <c r="H22" s="13"/>
      <c r="J22" s="4"/>
    </row>
    <row r="23" spans="2:10" ht="45" x14ac:dyDescent="0.15">
      <c r="B23" s="2"/>
      <c r="C23" s="14" t="s">
        <v>69</v>
      </c>
      <c r="D23" s="15" t="s">
        <v>70</v>
      </c>
      <c r="E23" s="16" t="s">
        <v>71</v>
      </c>
      <c r="F23" s="17" t="s">
        <v>72</v>
      </c>
      <c r="G23" s="17" t="s">
        <v>73</v>
      </c>
      <c r="H23" s="18" t="s">
        <v>74</v>
      </c>
      <c r="I23" s="17" t="s">
        <v>75</v>
      </c>
      <c r="J23" s="4"/>
    </row>
    <row r="24" spans="2:10" ht="24" customHeight="1" x14ac:dyDescent="0.15">
      <c r="B24" s="2"/>
      <c r="C24" s="10">
        <f>IF('３事業計画書（別紙２）（人材確保体制構築）'!J10="該当する",'３事業計画書（別紙２）（人材確保体制構築）'!L60*3500+'３事業計画書（別紙２）（人材確保体制構築）'!O60*5000,IF('３事業計画書（別紙２）（人材確保体制構築）'!J10="該当しない",'３事業計画書（別紙２）（人材確保体制構築）'!L60*2500+'３事業計画書（別紙２）（人材確保体制構築）'!O60*4000,0))</f>
        <v>0</v>
      </c>
      <c r="D24" s="40"/>
      <c r="E24" s="10">
        <f>C24-D24</f>
        <v>0</v>
      </c>
      <c r="F24" s="10">
        <f>E24</f>
        <v>0</v>
      </c>
      <c r="G24" s="10">
        <f>IF('３事業計画書（別紙２）（人材確保体制構築）'!J10="該当する",'３事業計画書（別紙２）（人材確保体制構築）'!L60*3500+'３事業計画書（別紙２）（人材確保体制構築）'!O60*5000,IF('３事業計画書（別紙２）（人材確保体制構築）'!J10="該当しない",'３事業計画書（別紙２）（人材確保体制構築）'!L60*2500+'３事業計画書（別紙２）（人材確保体制構築）'!O60*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2"/>
      <c r="C26" s="5" t="s">
        <v>78</v>
      </c>
      <c r="D26" s="6">
        <f>I16+I20+I24</f>
        <v>0</v>
      </c>
      <c r="E26" s="5" t="s">
        <v>79</v>
      </c>
      <c r="H26" s="28"/>
      <c r="J26" s="4"/>
    </row>
    <row r="27" spans="2:10" ht="15" customHeight="1" x14ac:dyDescent="0.15">
      <c r="B27" s="29"/>
      <c r="C27" s="30"/>
      <c r="D27" s="30"/>
      <c r="E27" s="30"/>
      <c r="F27" s="30"/>
      <c r="G27" s="30"/>
      <c r="H27" s="28"/>
      <c r="I27" s="30"/>
      <c r="J27" s="31"/>
    </row>
    <row r="28" spans="2:10" ht="15" customHeight="1" x14ac:dyDescent="0.15">
      <c r="B28" s="2"/>
      <c r="H28" s="32"/>
      <c r="J28" s="4"/>
    </row>
    <row r="29" spans="2:10" ht="15" customHeight="1" x14ac:dyDescent="0.15">
      <c r="B29" s="33" t="s">
        <v>80</v>
      </c>
      <c r="H29" s="28"/>
      <c r="J29" s="4"/>
    </row>
    <row r="30" spans="2:10" ht="15" customHeight="1" x14ac:dyDescent="0.15">
      <c r="B30" s="12" t="str">
        <f>IF(I32&gt;0,"☑","")</f>
        <v/>
      </c>
      <c r="C30" s="3" t="s">
        <v>81</v>
      </c>
      <c r="H30" s="13"/>
      <c r="J30" s="4"/>
    </row>
    <row r="31" spans="2:10" ht="45" x14ac:dyDescent="0.15">
      <c r="B31" s="2"/>
      <c r="C31" s="14" t="s">
        <v>69</v>
      </c>
      <c r="D31" s="15" t="s">
        <v>70</v>
      </c>
      <c r="E31" s="16" t="s">
        <v>71</v>
      </c>
      <c r="F31" s="17" t="s">
        <v>72</v>
      </c>
      <c r="G31" s="17" t="s">
        <v>73</v>
      </c>
      <c r="H31" s="18" t="s">
        <v>74</v>
      </c>
      <c r="I31" s="17" t="s">
        <v>75</v>
      </c>
      <c r="J31" s="4"/>
    </row>
    <row r="32" spans="2:10" ht="24" customHeight="1" x14ac:dyDescent="0.15">
      <c r="B32" s="2"/>
      <c r="C32" s="40"/>
      <c r="D32" s="40"/>
      <c r="E32" s="10">
        <f>C32-D32</f>
        <v>0</v>
      </c>
      <c r="F32" s="10">
        <f>E32</f>
        <v>0</v>
      </c>
      <c r="G32" s="10">
        <v>400000</v>
      </c>
      <c r="H32" s="19">
        <f t="shared" si="0"/>
        <v>0</v>
      </c>
      <c r="I32" s="10">
        <f>ROUNDDOWN(H32,-3)</f>
        <v>0</v>
      </c>
      <c r="J32" s="4"/>
    </row>
    <row r="33" spans="2:11" ht="8.4499999999999993" customHeight="1" x14ac:dyDescent="0.15">
      <c r="B33" s="2"/>
      <c r="H33" s="11"/>
      <c r="J33" s="4"/>
    </row>
    <row r="34" spans="2:11" ht="15" customHeight="1" x14ac:dyDescent="0.15">
      <c r="B34" s="12" t="str">
        <f>IF(I36&gt;0,"☑","")</f>
        <v/>
      </c>
      <c r="C34" s="3" t="s">
        <v>200</v>
      </c>
      <c r="H34" s="13"/>
      <c r="J34" s="4"/>
      <c r="K34" s="20"/>
    </row>
    <row r="35" spans="2:11" ht="45" x14ac:dyDescent="0.15">
      <c r="B35" s="2"/>
      <c r="C35" s="14" t="s">
        <v>69</v>
      </c>
      <c r="D35" s="15" t="s">
        <v>70</v>
      </c>
      <c r="E35" s="16" t="s">
        <v>71</v>
      </c>
      <c r="F35" s="17" t="s">
        <v>72</v>
      </c>
      <c r="G35" s="17" t="s">
        <v>73</v>
      </c>
      <c r="H35" s="18" t="s">
        <v>74</v>
      </c>
      <c r="I35" s="17" t="s">
        <v>75</v>
      </c>
      <c r="J35" s="4"/>
    </row>
    <row r="36" spans="2:11" ht="27.95" customHeight="1" x14ac:dyDescent="0.15">
      <c r="B36" s="2"/>
      <c r="C36" s="21">
        <f>'３事業計画書（別紙２）（経営改善）'!U28</f>
        <v>0</v>
      </c>
      <c r="D36" s="10">
        <f>SUM(D38:D42)</f>
        <v>0</v>
      </c>
      <c r="E36" s="19">
        <f>SUM(E38:E42)</f>
        <v>0</v>
      </c>
      <c r="F36" s="19">
        <f>SUM(F38:F42)</f>
        <v>0</v>
      </c>
      <c r="G36" s="22" t="s">
        <v>82</v>
      </c>
      <c r="H36" s="19">
        <f>SUM(H38:H42)</f>
        <v>0</v>
      </c>
      <c r="I36" s="19">
        <f>SUM(I38:I42)</f>
        <v>0</v>
      </c>
      <c r="J36" s="4"/>
    </row>
    <row r="37" spans="2:11" ht="27.95" customHeight="1" x14ac:dyDescent="0.15">
      <c r="B37" s="2"/>
      <c r="C37" s="23" t="s">
        <v>83</v>
      </c>
      <c r="D37" s="24"/>
      <c r="E37" s="24"/>
      <c r="F37" s="24"/>
      <c r="G37" s="25"/>
      <c r="H37" s="24"/>
      <c r="I37" s="26"/>
      <c r="J37" s="4"/>
    </row>
    <row r="38" spans="2:11" ht="24" customHeight="1" x14ac:dyDescent="0.15">
      <c r="B38" s="2"/>
      <c r="C38" s="10">
        <f>'３事業計画書（別紙２）（経営改善）'!U23</f>
        <v>0</v>
      </c>
      <c r="D38" s="40"/>
      <c r="E38" s="10">
        <f>C38-D38</f>
        <v>0</v>
      </c>
      <c r="F38" s="10">
        <f>E38</f>
        <v>0</v>
      </c>
      <c r="G38" s="10">
        <f>IF('３事業計画書（別紙２）（経営改善）'!S23&gt;0,'３事業計画書（別紙２）（経営改善）'!S23*100000,0)</f>
        <v>0</v>
      </c>
      <c r="H38" s="19">
        <f t="shared" ref="H38:H41" si="1">MIN(F38,G38)</f>
        <v>0</v>
      </c>
      <c r="I38" s="10">
        <f>ROUNDDOWN(H38,-3)</f>
        <v>0</v>
      </c>
      <c r="J38" s="4"/>
    </row>
    <row r="39" spans="2:11" ht="24" customHeight="1" x14ac:dyDescent="0.15">
      <c r="B39" s="2"/>
      <c r="C39" s="10">
        <f>'３事業計画書（別紙２）（経営改善）'!U24</f>
        <v>0</v>
      </c>
      <c r="D39" s="40"/>
      <c r="E39" s="10">
        <f>C39-D39</f>
        <v>0</v>
      </c>
      <c r="F39" s="10">
        <f t="shared" ref="F39:F42" si="2">E39</f>
        <v>0</v>
      </c>
      <c r="G39" s="10">
        <f>IF('３事業計画書（別紙２）（経営改善）'!S24&gt;0,'３事業計画書（別紙２）（経営改善）'!S24*100000,0)</f>
        <v>0</v>
      </c>
      <c r="H39" s="19">
        <f t="shared" si="1"/>
        <v>0</v>
      </c>
      <c r="I39" s="10">
        <f>ROUNDDOWN(H39,-3)</f>
        <v>0</v>
      </c>
      <c r="J39" s="4"/>
    </row>
    <row r="40" spans="2:11" ht="24" customHeight="1" x14ac:dyDescent="0.15">
      <c r="B40" s="2"/>
      <c r="C40" s="10">
        <f>'３事業計画書（別紙２）（経営改善）'!U25</f>
        <v>0</v>
      </c>
      <c r="D40" s="40"/>
      <c r="E40" s="10">
        <f>C40-D40</f>
        <v>0</v>
      </c>
      <c r="F40" s="10">
        <f t="shared" si="2"/>
        <v>0</v>
      </c>
      <c r="G40" s="10">
        <f>IF('３事業計画書（別紙２）（経営改善）'!S25&gt;0,'３事業計画書（別紙２）（経営改善）'!S25*100000,0)</f>
        <v>0</v>
      </c>
      <c r="H40" s="19">
        <f t="shared" si="1"/>
        <v>0</v>
      </c>
      <c r="I40" s="10">
        <f>ROUNDDOWN(H40,-3)</f>
        <v>0</v>
      </c>
      <c r="J40" s="4"/>
    </row>
    <row r="41" spans="2:11" ht="24" customHeight="1" x14ac:dyDescent="0.15">
      <c r="B41" s="2"/>
      <c r="C41" s="10">
        <f>'３事業計画書（別紙２）（経営改善）'!U26</f>
        <v>0</v>
      </c>
      <c r="D41" s="40"/>
      <c r="E41" s="10">
        <f>C41-D41</f>
        <v>0</v>
      </c>
      <c r="F41" s="10">
        <f t="shared" si="2"/>
        <v>0</v>
      </c>
      <c r="G41" s="10">
        <f>IF('３事業計画書（別紙２）（経営改善）'!S26&gt;0,'３事業計画書（別紙２）（経営改善）'!S26*100000,0)</f>
        <v>0</v>
      </c>
      <c r="H41" s="19">
        <f t="shared" si="1"/>
        <v>0</v>
      </c>
      <c r="I41" s="10">
        <f>ROUNDDOWN(H41,-3)</f>
        <v>0</v>
      </c>
      <c r="J41" s="4"/>
    </row>
    <row r="42" spans="2:11" ht="24" customHeight="1" x14ac:dyDescent="0.15">
      <c r="B42" s="2"/>
      <c r="C42" s="10">
        <f>'３事業計画書（別紙２）（経営改善）'!U27</f>
        <v>0</v>
      </c>
      <c r="D42" s="40"/>
      <c r="E42" s="10">
        <f>C42-D42</f>
        <v>0</v>
      </c>
      <c r="F42" s="10">
        <f t="shared" si="2"/>
        <v>0</v>
      </c>
      <c r="G42" s="10">
        <f>IF('３事業計画書（別紙２）（経営改善）'!S27&gt;0,'３事業計画書（別紙２）（経営改善）'!S27*100000,0)</f>
        <v>0</v>
      </c>
      <c r="H42" s="19">
        <f>MIN(F42,G42)</f>
        <v>0</v>
      </c>
      <c r="I42" s="10">
        <f>ROUNDDOWN(H42,-3)</f>
        <v>0</v>
      </c>
      <c r="J42" s="4"/>
    </row>
    <row r="43" spans="2:11" ht="8.4499999999999993" customHeight="1" x14ac:dyDescent="0.15">
      <c r="B43" s="2"/>
      <c r="H43" s="11"/>
      <c r="J43" s="4"/>
    </row>
    <row r="44" spans="2:11" ht="15" customHeight="1" x14ac:dyDescent="0.15">
      <c r="B44" s="12" t="str">
        <f>IF(I46&gt;0,"☑","")</f>
        <v/>
      </c>
      <c r="C44" s="3" t="s">
        <v>84</v>
      </c>
      <c r="H44" s="13"/>
      <c r="J44" s="4"/>
    </row>
    <row r="45" spans="2:11" ht="45" x14ac:dyDescent="0.15">
      <c r="B45" s="2"/>
      <c r="C45" s="14" t="s">
        <v>69</v>
      </c>
      <c r="D45" s="15" t="s">
        <v>70</v>
      </c>
      <c r="E45" s="16" t="s">
        <v>71</v>
      </c>
      <c r="F45" s="17" t="s">
        <v>72</v>
      </c>
      <c r="G45" s="17" t="s">
        <v>73</v>
      </c>
      <c r="H45" s="18" t="s">
        <v>74</v>
      </c>
      <c r="I45" s="17" t="s">
        <v>75</v>
      </c>
      <c r="J45" s="4"/>
    </row>
    <row r="46" spans="2:11" ht="24" customHeight="1" x14ac:dyDescent="0.15">
      <c r="B46" s="2"/>
      <c r="C46" s="10">
        <f>'３事業計画書（別紙２）（経営改善）'!D50</f>
        <v>0</v>
      </c>
      <c r="D46" s="40"/>
      <c r="E46" s="10">
        <f>C46-D46</f>
        <v>0</v>
      </c>
      <c r="F46" s="10">
        <f>E46</f>
        <v>0</v>
      </c>
      <c r="G46" s="10">
        <f>IF('３事業計画書（別紙２）（経営改善）'!C41="○",2000000,IF(OR('３事業計画書（別紙２）（経営改善）'!C38="○",'３事業計画書（別紙２）（経営改善）'!C39="○",'３事業計画書（別紙２）（経営改善）'!C40="○"),1500000,0))</f>
        <v>0</v>
      </c>
      <c r="H46" s="19">
        <f t="shared" si="0"/>
        <v>0</v>
      </c>
      <c r="I46" s="10">
        <f>ROUNDDOWN(H46,-3)</f>
        <v>0</v>
      </c>
      <c r="J46" s="4"/>
    </row>
    <row r="47" spans="2:11" ht="8.4499999999999993" customHeight="1" x14ac:dyDescent="0.15">
      <c r="B47" s="2"/>
      <c r="H47" s="11"/>
      <c r="J47" s="4"/>
    </row>
    <row r="48" spans="2:11" ht="15" customHeight="1" x14ac:dyDescent="0.15">
      <c r="B48" s="12" t="str">
        <f>IF(I50&gt;0,"☑","")</f>
        <v/>
      </c>
      <c r="C48" s="3" t="s">
        <v>85</v>
      </c>
      <c r="H48" s="13"/>
      <c r="J48" s="4"/>
    </row>
    <row r="49" spans="2:10" ht="45" x14ac:dyDescent="0.15">
      <c r="B49" s="2"/>
      <c r="C49" s="14" t="s">
        <v>69</v>
      </c>
      <c r="D49" s="15" t="s">
        <v>70</v>
      </c>
      <c r="E49" s="16" t="s">
        <v>71</v>
      </c>
      <c r="F49" s="17" t="s">
        <v>72</v>
      </c>
      <c r="G49" s="17" t="s">
        <v>73</v>
      </c>
      <c r="H49" s="18" t="s">
        <v>74</v>
      </c>
      <c r="I49" s="17" t="s">
        <v>75</v>
      </c>
      <c r="J49" s="4"/>
    </row>
    <row r="50" spans="2:10" ht="24" customHeight="1" x14ac:dyDescent="0.15">
      <c r="B50" s="2"/>
      <c r="C50" s="40"/>
      <c r="D50" s="40"/>
      <c r="E50" s="10">
        <f>C50-D50</f>
        <v>0</v>
      </c>
      <c r="F50" s="10">
        <f>E50</f>
        <v>0</v>
      </c>
      <c r="G50" s="10">
        <v>300000</v>
      </c>
      <c r="H50" s="10">
        <f t="shared" si="0"/>
        <v>0</v>
      </c>
      <c r="I50" s="10">
        <f>ROUNDDOWN(H50,-3)</f>
        <v>0</v>
      </c>
      <c r="J50" s="4"/>
    </row>
    <row r="51" spans="2:10" ht="8.25" customHeight="1" x14ac:dyDescent="0.15">
      <c r="B51" s="2"/>
      <c r="J51" s="4"/>
    </row>
    <row r="52" spans="2:10" ht="15" customHeight="1" x14ac:dyDescent="0.15">
      <c r="B52" s="2"/>
      <c r="C52" s="5" t="s">
        <v>86</v>
      </c>
      <c r="D52" s="6">
        <f>I32+I36+I46+I50</f>
        <v>0</v>
      </c>
      <c r="E52" s="5" t="s">
        <v>79</v>
      </c>
      <c r="J52" s="4"/>
    </row>
    <row r="53" spans="2:10" ht="15" customHeight="1" x14ac:dyDescent="0.15">
      <c r="B53" s="7"/>
      <c r="C53" s="5"/>
      <c r="D53" s="5"/>
      <c r="E53" s="5"/>
      <c r="F53" s="5"/>
      <c r="G53" s="5"/>
      <c r="H53" s="5"/>
      <c r="I53" s="5"/>
      <c r="J53" s="8"/>
    </row>
    <row r="55" spans="2:10" ht="15" customHeight="1" x14ac:dyDescent="0.15">
      <c r="B55" s="9" t="s">
        <v>87</v>
      </c>
      <c r="C55" s="5"/>
      <c r="D55" s="5"/>
      <c r="E55" s="6">
        <f>D26+D52</f>
        <v>0</v>
      </c>
      <c r="F55" s="5" t="s">
        <v>79</v>
      </c>
    </row>
  </sheetData>
  <sheetProtection algorithmName="SHA-512" hashValue="dFIIukZ4Mgd5LXuo3HiYA87WSxusgR5xd0eTTM6L36mjE5Gqn7h2PbPTVjWHLdcc2uQRJHj/AZmFc/esUQI9Sw==" saltValue="dEaU/1N7yE4/d/zgh1UuKw==" spinCount="100000" sheet="1" objects="1" scenarios="1"/>
  <mergeCells count="4">
    <mergeCell ref="B3:J3"/>
    <mergeCell ref="E7:I7"/>
    <mergeCell ref="E5:I5"/>
    <mergeCell ref="E6:I6"/>
  </mergeCells>
  <phoneticPr fontId="1"/>
  <dataValidations disablePrompts="1" count="1">
    <dataValidation type="list" allowBlank="1" showInputMessage="1" showErrorMessage="1" sqref="E5:I5" xr:uid="{FD5C2522-FE62-409E-B1B5-EEE49141E860}">
      <formula1>$S$3:$S$5</formula1>
    </dataValidation>
  </dataValidations>
  <pageMargins left="0.70866141732283472" right="0.39370078740157483" top="0.46" bottom="0.46"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442-D6ED-4CC4-956D-7E1383E2D9B6}">
  <sheetPr codeName="Sheet3">
    <tabColor rgb="FFFFC000"/>
  </sheetPr>
  <dimension ref="A1:AH61"/>
  <sheetViews>
    <sheetView showZeros="0" view="pageBreakPreview" topLeftCell="A26" zoomScale="115" zoomScaleNormal="100" zoomScaleSheetLayoutView="115" workbookViewId="0">
      <selection activeCell="C45" sqref="C45"/>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31" width="6" style="44"/>
    <col min="32" max="32" width="7.375" style="44" bestFit="1" customWidth="1"/>
    <col min="33" max="33" width="6" style="44"/>
    <col min="34" max="34" width="0" style="44" hidden="1" customWidth="1"/>
    <col min="35" max="16384" width="6" style="44"/>
  </cols>
  <sheetData>
    <row r="1" spans="1:34" s="76" customFormat="1" ht="61.9" customHeight="1" x14ac:dyDescent="0.15"/>
    <row r="2" spans="1:34" ht="15" customHeight="1" x14ac:dyDescent="0.15">
      <c r="A2" s="77" t="s">
        <v>88</v>
      </c>
    </row>
    <row r="3" spans="1:34" ht="15" customHeight="1" x14ac:dyDescent="0.15">
      <c r="AH3" s="44" t="s">
        <v>89</v>
      </c>
    </row>
    <row r="4" spans="1:34" ht="15" customHeight="1" x14ac:dyDescent="0.15">
      <c r="A4" s="333" t="s">
        <v>195</v>
      </c>
      <c r="B4" s="333"/>
      <c r="C4" s="333"/>
      <c r="D4" s="333"/>
      <c r="E4" s="333"/>
      <c r="F4" s="333"/>
      <c r="G4" s="333"/>
      <c r="H4" s="333"/>
      <c r="I4" s="333"/>
      <c r="J4" s="333"/>
      <c r="K4" s="333"/>
      <c r="L4" s="333"/>
      <c r="M4" s="333"/>
      <c r="N4" s="333"/>
      <c r="O4" s="333"/>
      <c r="P4" s="333"/>
      <c r="Q4" s="333"/>
      <c r="R4" s="333"/>
      <c r="S4" s="333"/>
      <c r="T4" s="333"/>
      <c r="U4" s="333"/>
      <c r="V4" s="333"/>
      <c r="AH4" s="44" t="s">
        <v>90</v>
      </c>
    </row>
    <row r="6" spans="1:34" ht="21" customHeight="1" x14ac:dyDescent="0.15">
      <c r="D6" s="78"/>
      <c r="F6" s="334" t="s">
        <v>91</v>
      </c>
      <c r="G6" s="335"/>
      <c r="H6" s="335"/>
      <c r="I6" s="335"/>
      <c r="J6" s="336"/>
      <c r="K6" s="337">
        <f>'２所要額調書（別紙１）'!E5</f>
        <v>0</v>
      </c>
      <c r="L6" s="338"/>
      <c r="M6" s="338"/>
      <c r="N6" s="338"/>
      <c r="O6" s="338"/>
      <c r="P6" s="338"/>
      <c r="Q6" s="338"/>
      <c r="R6" s="338"/>
      <c r="S6" s="338"/>
      <c r="T6" s="338"/>
      <c r="U6" s="339"/>
    </row>
    <row r="7" spans="1:34" ht="21" customHeight="1" x14ac:dyDescent="0.15">
      <c r="F7" s="340" t="s">
        <v>92</v>
      </c>
      <c r="G7" s="341"/>
      <c r="H7" s="341"/>
      <c r="I7" s="341"/>
      <c r="J7" s="342"/>
      <c r="K7" s="343">
        <f>'２所要額調書（別紙１）'!E6</f>
        <v>0</v>
      </c>
      <c r="L7" s="344"/>
      <c r="M7" s="344"/>
      <c r="N7" s="344"/>
      <c r="O7" s="344"/>
      <c r="P7" s="344"/>
      <c r="Q7" s="344"/>
      <c r="R7" s="344"/>
      <c r="S7" s="344"/>
      <c r="T7" s="344"/>
      <c r="U7" s="345"/>
    </row>
    <row r="8" spans="1:34" ht="21" customHeight="1" x14ac:dyDescent="0.15">
      <c r="C8" s="42"/>
      <c r="F8" s="340" t="s">
        <v>93</v>
      </c>
      <c r="G8" s="341"/>
      <c r="H8" s="341"/>
      <c r="I8" s="341"/>
      <c r="J8" s="342"/>
      <c r="K8" s="337">
        <f>'２所要額調書（別紙１）'!E7</f>
        <v>0</v>
      </c>
      <c r="L8" s="338"/>
      <c r="M8" s="338"/>
      <c r="N8" s="338"/>
      <c r="O8" s="338"/>
      <c r="P8" s="338"/>
      <c r="Q8" s="338"/>
      <c r="R8" s="338"/>
      <c r="S8" s="338"/>
      <c r="T8" s="338"/>
      <c r="U8" s="339"/>
    </row>
    <row r="9" spans="1:34" ht="15" customHeight="1" x14ac:dyDescent="0.15">
      <c r="C9" s="42"/>
    </row>
    <row r="10" spans="1:34" ht="17.45" customHeight="1" x14ac:dyDescent="0.15">
      <c r="B10" s="75"/>
      <c r="J10" s="346"/>
      <c r="K10" s="347"/>
      <c r="L10" s="348"/>
      <c r="M10" s="44" t="s">
        <v>201</v>
      </c>
    </row>
    <row r="11" spans="1:34" ht="17.45" customHeight="1" x14ac:dyDescent="0.15">
      <c r="B11" s="74"/>
      <c r="J11" s="346"/>
      <c r="K11" s="347"/>
      <c r="L11" s="348"/>
      <c r="M11" s="44" t="s">
        <v>94</v>
      </c>
    </row>
    <row r="12" spans="1:34" ht="15" customHeight="1" x14ac:dyDescent="0.15">
      <c r="M12" s="62" t="s">
        <v>95</v>
      </c>
    </row>
    <row r="13" spans="1:34" ht="9" customHeight="1" x14ac:dyDescent="0.15">
      <c r="K13" s="62"/>
    </row>
    <row r="14" spans="1:34" ht="8.4499999999999993" customHeight="1" x14ac:dyDescent="0.15">
      <c r="B14" s="42"/>
    </row>
    <row r="15" spans="1:34" ht="9" customHeight="1" x14ac:dyDescent="0.15">
      <c r="C15" s="63"/>
      <c r="D15" s="64"/>
      <c r="E15" s="63"/>
      <c r="F15" s="64"/>
      <c r="G15" s="63"/>
      <c r="H15" s="63"/>
    </row>
    <row r="16" spans="1:34" ht="6" customHeight="1" x14ac:dyDescent="0.15">
      <c r="B16" s="65"/>
      <c r="C16" s="66"/>
      <c r="D16" s="66"/>
      <c r="E16" s="66"/>
      <c r="F16" s="66"/>
      <c r="G16" s="66"/>
      <c r="H16" s="66"/>
      <c r="I16" s="67"/>
      <c r="J16" s="67"/>
      <c r="K16" s="67"/>
      <c r="L16" s="67"/>
      <c r="M16" s="67"/>
      <c r="N16" s="67"/>
      <c r="O16" s="67"/>
      <c r="P16" s="67"/>
      <c r="Q16" s="67"/>
      <c r="R16" s="67"/>
      <c r="S16" s="67"/>
      <c r="T16" s="67"/>
      <c r="U16" s="68"/>
      <c r="V16" s="42"/>
    </row>
    <row r="17" spans="2:22" ht="15" customHeight="1" x14ac:dyDescent="0.15">
      <c r="B17" s="69" t="s">
        <v>67</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70"/>
      <c r="C18" s="71"/>
      <c r="D18" s="71"/>
      <c r="E18" s="71"/>
      <c r="F18" s="71"/>
      <c r="G18" s="71"/>
      <c r="H18" s="71"/>
      <c r="I18" s="71"/>
      <c r="J18" s="71"/>
      <c r="K18" s="71"/>
      <c r="L18" s="71"/>
      <c r="M18" s="71"/>
      <c r="N18" s="71"/>
      <c r="O18" s="71"/>
      <c r="P18" s="71"/>
      <c r="Q18" s="71"/>
      <c r="R18" s="71"/>
      <c r="S18" s="71"/>
      <c r="T18" s="71"/>
      <c r="U18" s="55"/>
      <c r="V18" s="42"/>
    </row>
    <row r="19" spans="2:22" ht="9" customHeight="1" x14ac:dyDescent="0.15">
      <c r="B19" s="72"/>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73" t="str">
        <f>'２所要額調書（別紙１）'!B14</f>
        <v/>
      </c>
      <c r="C20" s="58" t="s">
        <v>68</v>
      </c>
      <c r="D20" s="56"/>
      <c r="E20" s="52"/>
      <c r="F20" s="56"/>
      <c r="G20" s="52"/>
      <c r="H20" s="52"/>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96</v>
      </c>
      <c r="C22" s="42"/>
      <c r="D22" s="42"/>
      <c r="E22" s="42"/>
      <c r="F22" s="42" t="s">
        <v>1</v>
      </c>
      <c r="G22" s="1"/>
      <c r="H22" s="42" t="s">
        <v>97</v>
      </c>
      <c r="I22" s="1"/>
      <c r="J22" s="42" t="s">
        <v>98</v>
      </c>
      <c r="K22" s="1"/>
      <c r="L22" s="42" t="s">
        <v>99</v>
      </c>
      <c r="M22" s="52" t="s">
        <v>100</v>
      </c>
      <c r="N22" s="42" t="s">
        <v>1</v>
      </c>
      <c r="O22" s="1"/>
      <c r="P22" s="42" t="s">
        <v>97</v>
      </c>
      <c r="Q22" s="1"/>
      <c r="R22" s="42" t="s">
        <v>98</v>
      </c>
      <c r="S22" s="1"/>
      <c r="T22" s="42" t="s">
        <v>99</v>
      </c>
      <c r="U22" s="43"/>
      <c r="V22" s="42"/>
    </row>
    <row r="23" spans="2:22" ht="15" customHeight="1" x14ac:dyDescent="0.15">
      <c r="B23" s="41" t="s">
        <v>101</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60" t="s">
        <v>102</v>
      </c>
      <c r="D24" s="323" t="s">
        <v>103</v>
      </c>
      <c r="E24" s="324"/>
      <c r="F24" s="323" t="s">
        <v>104</v>
      </c>
      <c r="G24" s="328"/>
      <c r="H24" s="328"/>
      <c r="I24" s="328"/>
      <c r="J24" s="328"/>
      <c r="K24" s="328"/>
      <c r="L24" s="328"/>
      <c r="M24" s="328"/>
      <c r="N24" s="328"/>
      <c r="O24" s="328"/>
      <c r="P24" s="328"/>
      <c r="Q24" s="328"/>
      <c r="R24" s="328"/>
      <c r="S24" s="328"/>
      <c r="T24" s="324"/>
      <c r="U24" s="43"/>
      <c r="V24" s="42"/>
    </row>
    <row r="25" spans="2:22" ht="15" customHeight="1" x14ac:dyDescent="0.15">
      <c r="B25" s="41"/>
      <c r="C25" s="138">
        <f>COUNTA(D25)</f>
        <v>0</v>
      </c>
      <c r="D25" s="314"/>
      <c r="E25" s="315"/>
      <c r="F25" s="308"/>
      <c r="G25" s="309"/>
      <c r="H25" s="309"/>
      <c r="I25" s="309"/>
      <c r="J25" s="309"/>
      <c r="K25" s="309"/>
      <c r="L25" s="309"/>
      <c r="M25" s="309"/>
      <c r="N25" s="309"/>
      <c r="O25" s="309"/>
      <c r="P25" s="309"/>
      <c r="Q25" s="309"/>
      <c r="R25" s="309"/>
      <c r="S25" s="309"/>
      <c r="T25" s="310"/>
      <c r="U25" s="43"/>
      <c r="V25" s="42"/>
    </row>
    <row r="26" spans="2:22" ht="15" customHeight="1" x14ac:dyDescent="0.15">
      <c r="B26" s="41"/>
      <c r="C26" s="138" t="str">
        <f>IF(D26="","",COUNTA(D$25:E26))</f>
        <v/>
      </c>
      <c r="D26" s="314"/>
      <c r="E26" s="315"/>
      <c r="F26" s="308"/>
      <c r="G26" s="309"/>
      <c r="H26" s="309"/>
      <c r="I26" s="309"/>
      <c r="J26" s="309"/>
      <c r="K26" s="309"/>
      <c r="L26" s="309"/>
      <c r="M26" s="309"/>
      <c r="N26" s="309"/>
      <c r="O26" s="309"/>
      <c r="P26" s="309"/>
      <c r="Q26" s="309"/>
      <c r="R26" s="309"/>
      <c r="S26" s="309"/>
      <c r="T26" s="310"/>
      <c r="U26" s="43"/>
      <c r="V26" s="42"/>
    </row>
    <row r="27" spans="2:22" ht="15" customHeight="1" x14ac:dyDescent="0.15">
      <c r="B27" s="41"/>
      <c r="C27" s="138" t="str">
        <f>IF(D27="","",COUNTA(D$25:E27))</f>
        <v/>
      </c>
      <c r="D27" s="314"/>
      <c r="E27" s="315"/>
      <c r="F27" s="325"/>
      <c r="G27" s="326"/>
      <c r="H27" s="326"/>
      <c r="I27" s="326"/>
      <c r="J27" s="326"/>
      <c r="K27" s="326"/>
      <c r="L27" s="326"/>
      <c r="M27" s="326"/>
      <c r="N27" s="326"/>
      <c r="O27" s="326"/>
      <c r="P27" s="326"/>
      <c r="Q27" s="326"/>
      <c r="R27" s="326"/>
      <c r="S27" s="326"/>
      <c r="T27" s="327"/>
      <c r="U27" s="43"/>
      <c r="V27" s="42"/>
    </row>
    <row r="28" spans="2:22" ht="15" customHeight="1" x14ac:dyDescent="0.15">
      <c r="B28" s="41"/>
      <c r="C28" s="138" t="str">
        <f>IF(D28="","",COUNTA(D$25:E28))</f>
        <v/>
      </c>
      <c r="D28" s="314"/>
      <c r="E28" s="315"/>
      <c r="F28" s="325"/>
      <c r="G28" s="326"/>
      <c r="H28" s="326"/>
      <c r="I28" s="326"/>
      <c r="J28" s="326"/>
      <c r="K28" s="326"/>
      <c r="L28" s="326"/>
      <c r="M28" s="326"/>
      <c r="N28" s="326"/>
      <c r="O28" s="326"/>
      <c r="P28" s="326"/>
      <c r="Q28" s="326"/>
      <c r="R28" s="326"/>
      <c r="S28" s="326"/>
      <c r="T28" s="327"/>
      <c r="U28" s="43"/>
      <c r="V28" s="42"/>
    </row>
    <row r="29" spans="2:22" ht="15" customHeight="1" x14ac:dyDescent="0.15">
      <c r="B29" s="41"/>
      <c r="C29" s="138" t="str">
        <f>IF(D29="","",COUNTA(D$25:E29))</f>
        <v/>
      </c>
      <c r="D29" s="314"/>
      <c r="E29" s="315"/>
      <c r="F29" s="325"/>
      <c r="G29" s="326"/>
      <c r="H29" s="326"/>
      <c r="I29" s="326"/>
      <c r="J29" s="326"/>
      <c r="K29" s="326"/>
      <c r="L29" s="326"/>
      <c r="M29" s="326"/>
      <c r="N29" s="326"/>
      <c r="O29" s="326"/>
      <c r="P29" s="326"/>
      <c r="Q29" s="326"/>
      <c r="R29" s="326"/>
      <c r="S29" s="326"/>
      <c r="T29" s="327"/>
      <c r="U29" s="43"/>
      <c r="V29" s="42"/>
    </row>
    <row r="30" spans="2:22" ht="15" customHeight="1" x14ac:dyDescent="0.15">
      <c r="B30" s="53"/>
      <c r="C30" s="54" t="s">
        <v>105</v>
      </c>
      <c r="D30" s="311">
        <f>ROUNDDOWN(SUM(D25:E29),-3)</f>
        <v>0</v>
      </c>
      <c r="E30" s="312"/>
      <c r="F30" s="313" t="s">
        <v>106</v>
      </c>
      <c r="G30" s="242"/>
      <c r="H30" s="242"/>
      <c r="I30" s="242"/>
      <c r="J30" s="242"/>
      <c r="K30" s="242"/>
      <c r="L30" s="242"/>
      <c r="M30" s="242"/>
      <c r="N30" s="242"/>
      <c r="O30" s="242"/>
      <c r="P30" s="242"/>
      <c r="Q30" s="242"/>
      <c r="R30" s="242"/>
      <c r="S30" s="242"/>
      <c r="T30" s="243"/>
      <c r="U30" s="55"/>
      <c r="V30" s="42"/>
    </row>
    <row r="31" spans="2:22" ht="6" customHeight="1" x14ac:dyDescent="0.15">
      <c r="B31" s="41"/>
      <c r="C31" s="42"/>
      <c r="D31" s="61"/>
      <c r="E31" s="42"/>
      <c r="F31" s="42"/>
      <c r="G31" s="42"/>
      <c r="H31" s="42"/>
      <c r="I31" s="42"/>
      <c r="J31" s="42"/>
      <c r="K31" s="42"/>
      <c r="L31" s="42"/>
      <c r="M31" s="42"/>
      <c r="N31" s="42"/>
      <c r="O31" s="42"/>
      <c r="P31" s="42"/>
      <c r="Q31" s="42"/>
      <c r="R31" s="42"/>
      <c r="S31" s="42"/>
      <c r="T31" s="42"/>
      <c r="U31" s="43"/>
      <c r="V31" s="42"/>
    </row>
    <row r="32" spans="2:22" ht="15" customHeight="1" x14ac:dyDescent="0.15">
      <c r="B32" s="57" t="str">
        <f>'２所要額調書（別紙１）'!B18</f>
        <v/>
      </c>
      <c r="C32" s="58" t="s">
        <v>107</v>
      </c>
      <c r="D32" s="56"/>
      <c r="E32" s="52"/>
      <c r="F32" s="56"/>
      <c r="G32" s="52"/>
      <c r="H32" s="52"/>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96</v>
      </c>
      <c r="C34" s="42"/>
      <c r="D34" s="42"/>
      <c r="E34" s="42"/>
      <c r="F34" s="42" t="s">
        <v>1</v>
      </c>
      <c r="G34" s="1"/>
      <c r="H34" s="42" t="s">
        <v>97</v>
      </c>
      <c r="I34" s="1"/>
      <c r="J34" s="42" t="s">
        <v>98</v>
      </c>
      <c r="K34" s="1"/>
      <c r="L34" s="42" t="s">
        <v>99</v>
      </c>
      <c r="M34" s="52" t="s">
        <v>100</v>
      </c>
      <c r="N34" s="42" t="s">
        <v>1</v>
      </c>
      <c r="O34" s="1"/>
      <c r="P34" s="42" t="s">
        <v>97</v>
      </c>
      <c r="Q34" s="1"/>
      <c r="R34" s="42" t="s">
        <v>98</v>
      </c>
      <c r="S34" s="1"/>
      <c r="T34" s="42" t="s">
        <v>99</v>
      </c>
      <c r="U34" s="43"/>
      <c r="V34" s="42"/>
    </row>
    <row r="35" spans="2:26" ht="15" customHeight="1" x14ac:dyDescent="0.15">
      <c r="B35" s="41" t="s">
        <v>108</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60" t="s">
        <v>102</v>
      </c>
      <c r="D36" s="323" t="s">
        <v>103</v>
      </c>
      <c r="E36" s="324"/>
      <c r="F36" s="323" t="s">
        <v>104</v>
      </c>
      <c r="G36" s="328"/>
      <c r="H36" s="328"/>
      <c r="I36" s="328"/>
      <c r="J36" s="328"/>
      <c r="K36" s="328"/>
      <c r="L36" s="328"/>
      <c r="M36" s="328"/>
      <c r="N36" s="328"/>
      <c r="O36" s="328"/>
      <c r="P36" s="328"/>
      <c r="Q36" s="328"/>
      <c r="R36" s="328"/>
      <c r="S36" s="328"/>
      <c r="T36" s="324"/>
      <c r="U36" s="43"/>
      <c r="V36" s="42"/>
    </row>
    <row r="37" spans="2:26" ht="15" customHeight="1" x14ac:dyDescent="0.15">
      <c r="B37" s="41"/>
      <c r="C37" s="138">
        <f>COUNTA(D37)</f>
        <v>0</v>
      </c>
      <c r="D37" s="314"/>
      <c r="E37" s="315"/>
      <c r="F37" s="308"/>
      <c r="G37" s="309"/>
      <c r="H37" s="309"/>
      <c r="I37" s="309"/>
      <c r="J37" s="309"/>
      <c r="K37" s="309"/>
      <c r="L37" s="309"/>
      <c r="M37" s="309"/>
      <c r="N37" s="309"/>
      <c r="O37" s="309"/>
      <c r="P37" s="309"/>
      <c r="Q37" s="309"/>
      <c r="R37" s="309"/>
      <c r="S37" s="309"/>
      <c r="T37" s="310"/>
      <c r="U37" s="43"/>
      <c r="V37" s="42"/>
    </row>
    <row r="38" spans="2:26" ht="15" customHeight="1" x14ac:dyDescent="0.15">
      <c r="B38" s="41"/>
      <c r="C38" s="138" t="str">
        <f>IF(D38="","",COUNTA(D$37:E38))</f>
        <v/>
      </c>
      <c r="D38" s="314"/>
      <c r="E38" s="315"/>
      <c r="F38" s="308"/>
      <c r="G38" s="309"/>
      <c r="H38" s="309"/>
      <c r="I38" s="309"/>
      <c r="J38" s="309"/>
      <c r="K38" s="309"/>
      <c r="L38" s="309"/>
      <c r="M38" s="309"/>
      <c r="N38" s="309"/>
      <c r="O38" s="309"/>
      <c r="P38" s="309"/>
      <c r="Q38" s="309"/>
      <c r="R38" s="309"/>
      <c r="S38" s="309"/>
      <c r="T38" s="310"/>
      <c r="U38" s="43"/>
      <c r="V38" s="42"/>
    </row>
    <row r="39" spans="2:26" ht="15" customHeight="1" x14ac:dyDescent="0.15">
      <c r="B39" s="41"/>
      <c r="C39" s="138" t="str">
        <f>IF(D39="","",COUNTA(D$37:E39))</f>
        <v/>
      </c>
      <c r="D39" s="314"/>
      <c r="E39" s="315"/>
      <c r="F39" s="308"/>
      <c r="G39" s="309"/>
      <c r="H39" s="309"/>
      <c r="I39" s="309"/>
      <c r="J39" s="309"/>
      <c r="K39" s="309"/>
      <c r="L39" s="309"/>
      <c r="M39" s="309"/>
      <c r="N39" s="309"/>
      <c r="O39" s="309"/>
      <c r="P39" s="309"/>
      <c r="Q39" s="309"/>
      <c r="R39" s="309"/>
      <c r="S39" s="309"/>
      <c r="T39" s="310"/>
      <c r="U39" s="43"/>
      <c r="V39" s="42"/>
    </row>
    <row r="40" spans="2:26" ht="15" customHeight="1" x14ac:dyDescent="0.15">
      <c r="B40" s="41"/>
      <c r="C40" s="138" t="str">
        <f>IF(D40="","",COUNTA(D$37:E40))</f>
        <v/>
      </c>
      <c r="D40" s="314"/>
      <c r="E40" s="315"/>
      <c r="F40" s="308"/>
      <c r="G40" s="309"/>
      <c r="H40" s="309"/>
      <c r="I40" s="309"/>
      <c r="J40" s="309"/>
      <c r="K40" s="309"/>
      <c r="L40" s="309"/>
      <c r="M40" s="309"/>
      <c r="N40" s="309"/>
      <c r="O40" s="309"/>
      <c r="P40" s="309"/>
      <c r="Q40" s="309"/>
      <c r="R40" s="309"/>
      <c r="S40" s="309"/>
      <c r="T40" s="310"/>
      <c r="U40" s="43"/>
      <c r="V40" s="42"/>
    </row>
    <row r="41" spans="2:26" ht="15" customHeight="1" x14ac:dyDescent="0.15">
      <c r="B41" s="41"/>
      <c r="C41" s="138" t="str">
        <f>IF(D41="","",COUNTA(D$37:E41))</f>
        <v/>
      </c>
      <c r="D41" s="314"/>
      <c r="E41" s="315"/>
      <c r="F41" s="308"/>
      <c r="G41" s="309"/>
      <c r="H41" s="309"/>
      <c r="I41" s="309"/>
      <c r="J41" s="309"/>
      <c r="K41" s="309"/>
      <c r="L41" s="309"/>
      <c r="M41" s="309"/>
      <c r="N41" s="309"/>
      <c r="O41" s="309"/>
      <c r="P41" s="309"/>
      <c r="Q41" s="309"/>
      <c r="R41" s="309"/>
      <c r="S41" s="309"/>
      <c r="T41" s="310"/>
      <c r="U41" s="43"/>
      <c r="V41" s="42"/>
    </row>
    <row r="42" spans="2:26" ht="15" customHeight="1" x14ac:dyDescent="0.15">
      <c r="B42" s="53"/>
      <c r="C42" s="54" t="s">
        <v>105</v>
      </c>
      <c r="D42" s="311">
        <f>ROUNDDOWN(SUM(D37:E41),-3)</f>
        <v>0</v>
      </c>
      <c r="E42" s="312"/>
      <c r="F42" s="313" t="s">
        <v>106</v>
      </c>
      <c r="G42" s="242"/>
      <c r="H42" s="242"/>
      <c r="I42" s="242"/>
      <c r="J42" s="242"/>
      <c r="K42" s="242"/>
      <c r="L42" s="242"/>
      <c r="M42" s="242"/>
      <c r="N42" s="242"/>
      <c r="O42" s="242"/>
      <c r="P42" s="242"/>
      <c r="Q42" s="242"/>
      <c r="R42" s="242"/>
      <c r="S42" s="242"/>
      <c r="T42" s="243"/>
      <c r="U42" s="55"/>
      <c r="V42" s="42"/>
    </row>
    <row r="43" spans="2:26" ht="6" customHeight="1" x14ac:dyDescent="0.15">
      <c r="B43" s="41"/>
      <c r="C43" s="52"/>
      <c r="D43" s="56"/>
      <c r="E43" s="52"/>
      <c r="F43" s="56"/>
      <c r="G43" s="52"/>
      <c r="H43" s="52"/>
      <c r="I43" s="42"/>
      <c r="J43" s="42"/>
      <c r="K43" s="42"/>
      <c r="L43" s="42"/>
      <c r="M43" s="42"/>
      <c r="N43" s="42"/>
      <c r="O43" s="42"/>
      <c r="P43" s="42"/>
      <c r="Q43" s="42"/>
      <c r="R43" s="42"/>
      <c r="S43" s="42"/>
      <c r="T43" s="42"/>
      <c r="U43" s="43"/>
      <c r="V43" s="42"/>
    </row>
    <row r="44" spans="2:26" ht="15" customHeight="1" x14ac:dyDescent="0.15">
      <c r="B44" s="57" t="str">
        <f>'２所要額調書（別紙１）'!B22</f>
        <v/>
      </c>
      <c r="C44" s="58" t="s">
        <v>77</v>
      </c>
      <c r="D44" s="56"/>
      <c r="E44" s="52"/>
      <c r="F44" s="56"/>
      <c r="G44" s="52"/>
      <c r="H44" s="52"/>
      <c r="I44" s="42"/>
      <c r="J44" s="42"/>
      <c r="K44" s="42"/>
      <c r="L44" s="42"/>
      <c r="M44" s="42"/>
      <c r="N44" s="42"/>
      <c r="O44" s="42"/>
      <c r="P44" s="42"/>
      <c r="Q44" s="42"/>
      <c r="R44" s="42"/>
      <c r="S44" s="42"/>
      <c r="T44" s="42"/>
      <c r="U44" s="43"/>
      <c r="V44" s="42"/>
      <c r="Z44" s="59" t="s">
        <v>109</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9"/>
    </row>
    <row r="46" spans="2:26" ht="18" customHeight="1" x14ac:dyDescent="0.15">
      <c r="B46" s="41" t="s">
        <v>96</v>
      </c>
      <c r="C46" s="42"/>
      <c r="D46" s="42"/>
      <c r="E46" s="42"/>
      <c r="F46" s="42" t="s">
        <v>1</v>
      </c>
      <c r="G46" s="1"/>
      <c r="H46" s="42" t="s">
        <v>97</v>
      </c>
      <c r="I46" s="1"/>
      <c r="J46" s="42" t="s">
        <v>98</v>
      </c>
      <c r="K46" s="1"/>
      <c r="L46" s="42" t="s">
        <v>99</v>
      </c>
      <c r="M46" s="52" t="s">
        <v>100</v>
      </c>
      <c r="N46" s="42" t="s">
        <v>1</v>
      </c>
      <c r="O46" s="1"/>
      <c r="P46" s="42" t="s">
        <v>97</v>
      </c>
      <c r="Q46" s="1"/>
      <c r="R46" s="42" t="s">
        <v>98</v>
      </c>
      <c r="S46" s="1"/>
      <c r="T46" s="42" t="s">
        <v>99</v>
      </c>
      <c r="U46" s="43"/>
      <c r="V46" s="42"/>
    </row>
    <row r="47" spans="2:26" ht="6.6" customHeight="1" x14ac:dyDescent="0.15">
      <c r="B47" s="41"/>
      <c r="C47" s="42"/>
      <c r="D47" s="42"/>
      <c r="E47" s="42"/>
      <c r="F47" s="42"/>
      <c r="G47" s="42"/>
      <c r="H47" s="42"/>
      <c r="I47" s="42"/>
      <c r="J47" s="42"/>
      <c r="K47" s="42"/>
      <c r="L47" s="42"/>
      <c r="M47" s="52"/>
      <c r="N47" s="42"/>
      <c r="O47" s="42"/>
      <c r="P47" s="42"/>
      <c r="Q47" s="42"/>
      <c r="R47" s="42"/>
      <c r="S47" s="42"/>
      <c r="T47" s="42"/>
      <c r="U47" s="43"/>
      <c r="V47" s="42"/>
    </row>
    <row r="48" spans="2:26" ht="15" customHeight="1" x14ac:dyDescent="0.15">
      <c r="B48" s="41" t="s">
        <v>110</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331">
        <f>COUNTA(D54:D59)</f>
        <v>0</v>
      </c>
      <c r="D49" s="332"/>
      <c r="E49" s="42" t="s">
        <v>111</v>
      </c>
      <c r="F49" s="42"/>
      <c r="G49" s="42"/>
      <c r="H49" s="42"/>
      <c r="I49" s="42"/>
      <c r="J49" s="42"/>
      <c r="K49" s="42"/>
      <c r="L49" s="42"/>
      <c r="M49" s="42"/>
      <c r="N49" s="42"/>
      <c r="O49" s="42"/>
      <c r="P49" s="42"/>
      <c r="Q49" s="42"/>
      <c r="R49" s="42"/>
      <c r="S49" s="42"/>
      <c r="T49" s="42"/>
      <c r="U49" s="43"/>
      <c r="V49" s="42"/>
    </row>
    <row r="50" spans="2:22" ht="6.6" customHeight="1" x14ac:dyDescent="0.15">
      <c r="B50" s="41"/>
      <c r="C50" s="52"/>
      <c r="D50" s="52"/>
      <c r="E50" s="42"/>
      <c r="F50" s="42"/>
      <c r="G50" s="42"/>
      <c r="H50" s="42"/>
      <c r="I50" s="42"/>
      <c r="J50" s="42"/>
      <c r="K50" s="42"/>
      <c r="L50" s="42"/>
      <c r="M50" s="42"/>
      <c r="N50" s="42"/>
      <c r="O50" s="42"/>
      <c r="P50" s="42"/>
      <c r="Q50" s="42"/>
      <c r="R50" s="42"/>
      <c r="S50" s="42"/>
      <c r="T50" s="42"/>
      <c r="U50" s="43"/>
      <c r="V50" s="42"/>
    </row>
    <row r="51" spans="2:22" ht="15" customHeight="1" x14ac:dyDescent="0.15">
      <c r="B51" s="41" t="s">
        <v>112</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49" t="s">
        <v>113</v>
      </c>
      <c r="D52" s="349" t="s">
        <v>114</v>
      </c>
      <c r="E52" s="351" t="s">
        <v>115</v>
      </c>
      <c r="F52" s="352"/>
      <c r="G52" s="352"/>
      <c r="H52" s="352"/>
      <c r="I52" s="352"/>
      <c r="J52" s="352"/>
      <c r="K52" s="353"/>
      <c r="L52" s="316" t="s">
        <v>116</v>
      </c>
      <c r="M52" s="317"/>
      <c r="N52" s="317"/>
      <c r="O52" s="317"/>
      <c r="P52" s="317"/>
      <c r="Q52" s="318"/>
      <c r="T52" s="42"/>
      <c r="U52" s="43"/>
      <c r="V52" s="42"/>
    </row>
    <row r="53" spans="2:22" ht="18" customHeight="1" x14ac:dyDescent="0.15">
      <c r="B53" s="41"/>
      <c r="C53" s="350"/>
      <c r="D53" s="350"/>
      <c r="E53" s="354"/>
      <c r="F53" s="355"/>
      <c r="G53" s="355"/>
      <c r="H53" s="355"/>
      <c r="I53" s="355"/>
      <c r="J53" s="355"/>
      <c r="K53" s="356"/>
      <c r="L53" s="316" t="s">
        <v>117</v>
      </c>
      <c r="M53" s="317"/>
      <c r="N53" s="318"/>
      <c r="O53" s="316" t="s">
        <v>118</v>
      </c>
      <c r="P53" s="317"/>
      <c r="Q53" s="318"/>
      <c r="T53" s="42"/>
      <c r="U53" s="43"/>
      <c r="V53" s="42"/>
    </row>
    <row r="54" spans="2:22" ht="18" customHeight="1" x14ac:dyDescent="0.15">
      <c r="B54" s="41"/>
      <c r="C54" s="138">
        <f>COUNTA(D54)</f>
        <v>0</v>
      </c>
      <c r="D54" s="140"/>
      <c r="E54" s="141" t="s">
        <v>1</v>
      </c>
      <c r="F54" s="142"/>
      <c r="G54" s="141" t="s">
        <v>97</v>
      </c>
      <c r="H54" s="142"/>
      <c r="I54" s="141" t="s">
        <v>98</v>
      </c>
      <c r="J54" s="142"/>
      <c r="K54" s="141" t="s">
        <v>99</v>
      </c>
      <c r="L54" s="329"/>
      <c r="M54" s="330"/>
      <c r="N54" s="141" t="s">
        <v>119</v>
      </c>
      <c r="O54" s="329"/>
      <c r="P54" s="330"/>
      <c r="Q54" s="141" t="s">
        <v>119</v>
      </c>
      <c r="R54" s="78" t="s">
        <v>120</v>
      </c>
      <c r="S54" s="78">
        <f>L54+O54</f>
        <v>0</v>
      </c>
      <c r="T54" s="42"/>
      <c r="U54" s="43"/>
      <c r="V54" s="42"/>
    </row>
    <row r="55" spans="2:22" ht="18" customHeight="1" x14ac:dyDescent="0.15">
      <c r="B55" s="41"/>
      <c r="C55" s="138" t="str">
        <f>IF(D55="","",COUNTA(D$54:D55))</f>
        <v/>
      </c>
      <c r="D55" s="140"/>
      <c r="E55" s="141" t="s">
        <v>1</v>
      </c>
      <c r="F55" s="142"/>
      <c r="G55" s="141" t="s">
        <v>97</v>
      </c>
      <c r="H55" s="142"/>
      <c r="I55" s="141" t="s">
        <v>98</v>
      </c>
      <c r="J55" s="142"/>
      <c r="K55" s="141" t="s">
        <v>99</v>
      </c>
      <c r="L55" s="329"/>
      <c r="M55" s="330"/>
      <c r="N55" s="141" t="s">
        <v>119</v>
      </c>
      <c r="O55" s="329"/>
      <c r="P55" s="330"/>
      <c r="Q55" s="141" t="s">
        <v>119</v>
      </c>
      <c r="R55" s="78" t="s">
        <v>121</v>
      </c>
      <c r="S55" s="78">
        <f t="shared" ref="S55:S59" si="0">L55+O55</f>
        <v>0</v>
      </c>
      <c r="T55" s="42"/>
      <c r="U55" s="43"/>
      <c r="V55" s="42"/>
    </row>
    <row r="56" spans="2:22" ht="18" customHeight="1" x14ac:dyDescent="0.15">
      <c r="B56" s="41"/>
      <c r="C56" s="138" t="str">
        <f>IF(D56="","",COUNTA(D$54:D56))</f>
        <v/>
      </c>
      <c r="D56" s="140"/>
      <c r="E56" s="141" t="s">
        <v>1</v>
      </c>
      <c r="F56" s="142"/>
      <c r="G56" s="141" t="s">
        <v>97</v>
      </c>
      <c r="H56" s="142"/>
      <c r="I56" s="141" t="s">
        <v>98</v>
      </c>
      <c r="J56" s="142"/>
      <c r="K56" s="141" t="s">
        <v>99</v>
      </c>
      <c r="L56" s="329"/>
      <c r="M56" s="330"/>
      <c r="N56" s="141" t="s">
        <v>119</v>
      </c>
      <c r="O56" s="329"/>
      <c r="P56" s="330"/>
      <c r="Q56" s="141" t="s">
        <v>119</v>
      </c>
      <c r="R56" s="78" t="s">
        <v>121</v>
      </c>
      <c r="S56" s="78">
        <f t="shared" si="0"/>
        <v>0</v>
      </c>
      <c r="T56" s="42"/>
      <c r="U56" s="43"/>
      <c r="V56" s="42"/>
    </row>
    <row r="57" spans="2:22" ht="18" customHeight="1" x14ac:dyDescent="0.15">
      <c r="B57" s="41"/>
      <c r="C57" s="138" t="str">
        <f>IF(D57="","",COUNTA(D$54:D57))</f>
        <v/>
      </c>
      <c r="D57" s="140"/>
      <c r="E57" s="141" t="s">
        <v>1</v>
      </c>
      <c r="F57" s="142"/>
      <c r="G57" s="141" t="s">
        <v>97</v>
      </c>
      <c r="H57" s="142"/>
      <c r="I57" s="141" t="s">
        <v>98</v>
      </c>
      <c r="J57" s="142"/>
      <c r="K57" s="141" t="s">
        <v>99</v>
      </c>
      <c r="L57" s="329"/>
      <c r="M57" s="330"/>
      <c r="N57" s="141" t="s">
        <v>119</v>
      </c>
      <c r="O57" s="329"/>
      <c r="P57" s="330"/>
      <c r="Q57" s="141" t="s">
        <v>119</v>
      </c>
      <c r="R57" s="78" t="s">
        <v>121</v>
      </c>
      <c r="S57" s="78">
        <f t="shared" si="0"/>
        <v>0</v>
      </c>
      <c r="T57" s="42"/>
      <c r="U57" s="43"/>
      <c r="V57" s="42"/>
    </row>
    <row r="58" spans="2:22" ht="18" customHeight="1" x14ac:dyDescent="0.15">
      <c r="B58" s="41"/>
      <c r="C58" s="138" t="str">
        <f>IF(D58="","",COUNTA(D$54:D58))</f>
        <v/>
      </c>
      <c r="D58" s="140"/>
      <c r="E58" s="141" t="s">
        <v>1</v>
      </c>
      <c r="F58" s="142"/>
      <c r="G58" s="141" t="s">
        <v>97</v>
      </c>
      <c r="H58" s="142"/>
      <c r="I58" s="141" t="s">
        <v>98</v>
      </c>
      <c r="J58" s="142"/>
      <c r="K58" s="141" t="s">
        <v>99</v>
      </c>
      <c r="L58" s="329"/>
      <c r="M58" s="330"/>
      <c r="N58" s="141" t="s">
        <v>119</v>
      </c>
      <c r="O58" s="329"/>
      <c r="P58" s="330"/>
      <c r="Q58" s="141" t="s">
        <v>119</v>
      </c>
      <c r="R58" s="78" t="s">
        <v>121</v>
      </c>
      <c r="S58" s="78">
        <f t="shared" si="0"/>
        <v>0</v>
      </c>
      <c r="T58" s="42"/>
      <c r="U58" s="43"/>
      <c r="V58" s="42"/>
    </row>
    <row r="59" spans="2:22" ht="18" customHeight="1" x14ac:dyDescent="0.15">
      <c r="B59" s="41"/>
      <c r="C59" s="138" t="str">
        <f>IF(D59="","",COUNTA(D$54:D59))</f>
        <v/>
      </c>
      <c r="D59" s="140"/>
      <c r="E59" s="141" t="s">
        <v>1</v>
      </c>
      <c r="F59" s="143"/>
      <c r="G59" s="141" t="s">
        <v>97</v>
      </c>
      <c r="H59" s="143"/>
      <c r="I59" s="141" t="s">
        <v>98</v>
      </c>
      <c r="J59" s="143"/>
      <c r="K59" s="141" t="s">
        <v>99</v>
      </c>
      <c r="L59" s="329"/>
      <c r="M59" s="330"/>
      <c r="N59" s="141" t="s">
        <v>119</v>
      </c>
      <c r="O59" s="329"/>
      <c r="P59" s="330"/>
      <c r="Q59" s="141" t="s">
        <v>119</v>
      </c>
      <c r="R59" s="78" t="s">
        <v>121</v>
      </c>
      <c r="S59" s="78">
        <f t="shared" si="0"/>
        <v>0</v>
      </c>
      <c r="T59" s="42"/>
      <c r="U59" s="43"/>
      <c r="V59" s="42"/>
    </row>
    <row r="60" spans="2:22" ht="18" customHeight="1" x14ac:dyDescent="0.15">
      <c r="B60" s="41"/>
      <c r="C60" s="316" t="s">
        <v>120</v>
      </c>
      <c r="D60" s="317"/>
      <c r="E60" s="317"/>
      <c r="F60" s="317"/>
      <c r="G60" s="317"/>
      <c r="H60" s="317"/>
      <c r="I60" s="317"/>
      <c r="J60" s="317"/>
      <c r="K60" s="318"/>
      <c r="L60" s="319">
        <f>SUM(L54:M59)</f>
        <v>0</v>
      </c>
      <c r="M60" s="320"/>
      <c r="N60" s="141" t="s">
        <v>119</v>
      </c>
      <c r="O60" s="321">
        <f>SUM(O54:P59)</f>
        <v>0</v>
      </c>
      <c r="P60" s="322"/>
      <c r="Q60" s="141" t="s">
        <v>119</v>
      </c>
      <c r="T60" s="42"/>
      <c r="U60" s="43"/>
      <c r="V60" s="42"/>
    </row>
    <row r="61" spans="2:22" ht="18" customHeight="1" x14ac:dyDescent="0.15">
      <c r="B61" s="45"/>
      <c r="C61" s="46" t="s">
        <v>122</v>
      </c>
      <c r="D61" s="47"/>
      <c r="E61" s="47"/>
      <c r="F61" s="47"/>
      <c r="G61" s="47"/>
      <c r="H61" s="47"/>
      <c r="I61" s="47"/>
      <c r="J61" s="47"/>
      <c r="K61" s="47"/>
      <c r="L61" s="48"/>
      <c r="M61" s="48"/>
      <c r="N61" s="47"/>
      <c r="O61" s="49"/>
      <c r="P61" s="49"/>
      <c r="Q61" s="47"/>
      <c r="R61" s="49"/>
      <c r="S61" s="49"/>
      <c r="T61" s="50"/>
      <c r="U61" s="51"/>
      <c r="V61" s="42"/>
    </row>
  </sheetData>
  <sheetProtection algorithmName="SHA-512" hashValue="FxMQ16+IMME+RyE1eNnRxUHKppnk+NqpBWQnlRpRTJU22dAPIzDvn1xMcE5cioWIY7CPQBSQyxd6PSTNE32f1Q==" saltValue="KoFXMSPk1Uyk87UxV3DbIw==" spinCount="100000" sheet="1" objects="1" scenarios="1"/>
  <mergeCells count="59">
    <mergeCell ref="C52:C53"/>
    <mergeCell ref="D52:D53"/>
    <mergeCell ref="E52:K53"/>
    <mergeCell ref="L52:Q52"/>
    <mergeCell ref="L53:N53"/>
    <mergeCell ref="O53:Q53"/>
    <mergeCell ref="C49:D49"/>
    <mergeCell ref="A4:V4"/>
    <mergeCell ref="F6:J6"/>
    <mergeCell ref="K6:U6"/>
    <mergeCell ref="F7:J7"/>
    <mergeCell ref="K7:U7"/>
    <mergeCell ref="F8:J8"/>
    <mergeCell ref="K8:U8"/>
    <mergeCell ref="J10:L10"/>
    <mergeCell ref="J11:L11"/>
    <mergeCell ref="F30:T30"/>
    <mergeCell ref="D36:E36"/>
    <mergeCell ref="F36:T36"/>
    <mergeCell ref="D37:E37"/>
    <mergeCell ref="F37:T37"/>
    <mergeCell ref="D41:E41"/>
    <mergeCell ref="L54:M54"/>
    <mergeCell ref="O54:P54"/>
    <mergeCell ref="L55:M55"/>
    <mergeCell ref="O55:P55"/>
    <mergeCell ref="L56:M56"/>
    <mergeCell ref="O56:P56"/>
    <mergeCell ref="L57:M57"/>
    <mergeCell ref="O57:P57"/>
    <mergeCell ref="L58:M58"/>
    <mergeCell ref="O58:P58"/>
    <mergeCell ref="L59:M59"/>
    <mergeCell ref="O59:P59"/>
    <mergeCell ref="C60:K60"/>
    <mergeCell ref="L60:M60"/>
    <mergeCell ref="O60:P60"/>
    <mergeCell ref="D24:E24"/>
    <mergeCell ref="F29:T29"/>
    <mergeCell ref="F28:T28"/>
    <mergeCell ref="F27:T27"/>
    <mergeCell ref="F26:T26"/>
    <mergeCell ref="F25:T25"/>
    <mergeCell ref="F24:T24"/>
    <mergeCell ref="D29:E29"/>
    <mergeCell ref="D28:E28"/>
    <mergeCell ref="D27:E27"/>
    <mergeCell ref="D26:E26"/>
    <mergeCell ref="D25:E25"/>
    <mergeCell ref="D30:E30"/>
    <mergeCell ref="F41:T41"/>
    <mergeCell ref="D42:E42"/>
    <mergeCell ref="F42:T42"/>
    <mergeCell ref="D38:E38"/>
    <mergeCell ref="F38:T38"/>
    <mergeCell ref="D39:E39"/>
    <mergeCell ref="F39:T39"/>
    <mergeCell ref="D40:E40"/>
    <mergeCell ref="F40:T40"/>
  </mergeCells>
  <phoneticPr fontId="1"/>
  <conditionalFormatting sqref="S54:S59">
    <cfRule type="cellIs" dxfId="0" priority="1" operator="greaterThan">
      <formula>30</formula>
    </cfRule>
  </conditionalFormatting>
  <dataValidations count="1">
    <dataValidation type="list" allowBlank="1" showInputMessage="1" showErrorMessage="1" sqref="J10:J11" xr:uid="{8E13FC62-9E73-4611-A7A0-CB8EF13AA14C}">
      <formula1>$AH$3:$AH$4</formula1>
    </dataValidation>
  </dataValidations>
  <pageMargins left="0.70866141732283472" right="0.39370078740157483" top="0.56000000000000005" bottom="0.46" header="0.31496062992125984" footer="0.31496062992125984"/>
  <pageSetup paperSize="9" scale="86" orientation="portrait" r:id="rId1"/>
  <ignoredErrors>
    <ignoredError sqref="C25:C29 C4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94C5-FEBF-44D3-A3A6-DD2F61B8B24D}">
  <sheetPr codeName="Sheet4">
    <tabColor rgb="FFFFC000"/>
  </sheetPr>
  <dimension ref="A1:DV84"/>
  <sheetViews>
    <sheetView showZeros="0" view="pageBreakPreview" topLeftCell="A4" zoomScale="130" zoomScaleNormal="100" zoomScaleSheetLayoutView="130" workbookViewId="0">
      <selection activeCell="M10" sqref="M10"/>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76" customFormat="1" ht="61.9" customHeight="1" x14ac:dyDescent="0.15"/>
    <row r="2" spans="1:126" ht="15" customHeight="1" x14ac:dyDescent="0.15">
      <c r="A2" s="77" t="s">
        <v>88</v>
      </c>
      <c r="AH2" s="79" t="s">
        <v>123</v>
      </c>
    </row>
    <row r="3" spans="1:126" ht="9" customHeight="1" x14ac:dyDescent="0.15">
      <c r="C3" s="63"/>
      <c r="D3" s="64"/>
      <c r="E3" s="63"/>
      <c r="F3" s="64"/>
      <c r="G3" s="63"/>
      <c r="H3" s="63"/>
      <c r="AH3" s="79"/>
    </row>
    <row r="4" spans="1:126" ht="6" customHeight="1" x14ac:dyDescent="0.15">
      <c r="B4" s="65"/>
      <c r="C4" s="66"/>
      <c r="D4" s="66"/>
      <c r="E4" s="66"/>
      <c r="F4" s="66"/>
      <c r="G4" s="66"/>
      <c r="H4" s="66"/>
      <c r="I4" s="67"/>
      <c r="J4" s="67"/>
      <c r="K4" s="67"/>
      <c r="L4" s="67"/>
      <c r="M4" s="67"/>
      <c r="N4" s="67"/>
      <c r="O4" s="67"/>
      <c r="P4" s="67"/>
      <c r="Q4" s="67"/>
      <c r="R4" s="67"/>
      <c r="S4" s="67"/>
      <c r="T4" s="67"/>
      <c r="U4" s="67"/>
      <c r="V4" s="67"/>
      <c r="W4" s="67"/>
      <c r="X4" s="68"/>
      <c r="Y4" s="42"/>
    </row>
    <row r="5" spans="1:126" ht="15" customHeight="1" x14ac:dyDescent="0.15">
      <c r="B5" s="69" t="s">
        <v>80</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70"/>
      <c r="C6" s="71"/>
      <c r="D6" s="71"/>
      <c r="E6" s="71"/>
      <c r="F6" s="71"/>
      <c r="G6" s="71"/>
      <c r="H6" s="71"/>
      <c r="I6" s="71"/>
      <c r="J6" s="71"/>
      <c r="K6" s="71"/>
      <c r="L6" s="71"/>
      <c r="M6" s="71"/>
      <c r="N6" s="71"/>
      <c r="O6" s="71"/>
      <c r="P6" s="71"/>
      <c r="Q6" s="71"/>
      <c r="R6" s="71"/>
      <c r="S6" s="71"/>
      <c r="T6" s="71"/>
      <c r="U6" s="71"/>
      <c r="V6" s="71"/>
      <c r="W6" s="71"/>
      <c r="X6" s="55"/>
      <c r="Y6" s="42"/>
    </row>
    <row r="7" spans="1:126" ht="15" customHeight="1" x14ac:dyDescent="0.15">
      <c r="B7" s="73" t="str">
        <f>'２所要額調書（別紙１）'!B30</f>
        <v/>
      </c>
      <c r="C7" s="144" t="s">
        <v>124</v>
      </c>
      <c r="D7" s="56"/>
      <c r="E7" s="52"/>
      <c r="F7" s="56"/>
      <c r="G7" s="52"/>
      <c r="H7" s="52"/>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80" customFormat="1" ht="22.5" customHeight="1" x14ac:dyDescent="0.15">
      <c r="B9" s="145" t="s">
        <v>125</v>
      </c>
      <c r="C9" s="146"/>
      <c r="D9" s="146"/>
      <c r="E9" s="146"/>
      <c r="F9" s="146"/>
      <c r="G9" s="147" t="s">
        <v>1</v>
      </c>
      <c r="H9" s="148"/>
      <c r="I9" s="147" t="s">
        <v>97</v>
      </c>
      <c r="J9" s="148"/>
      <c r="K9" s="147" t="s">
        <v>98</v>
      </c>
      <c r="L9" s="148"/>
      <c r="M9" s="147" t="s">
        <v>99</v>
      </c>
      <c r="N9" s="147" t="s">
        <v>100</v>
      </c>
      <c r="O9" s="147" t="s">
        <v>1</v>
      </c>
      <c r="P9" s="148"/>
      <c r="Q9" s="147" t="s">
        <v>97</v>
      </c>
      <c r="R9" s="148"/>
      <c r="S9" s="147" t="s">
        <v>98</v>
      </c>
      <c r="T9" s="148"/>
      <c r="U9" s="147" t="s">
        <v>99</v>
      </c>
      <c r="V9" s="146"/>
      <c r="W9" s="146"/>
      <c r="X9" s="149"/>
      <c r="DV9" s="80" t="s">
        <v>126</v>
      </c>
    </row>
    <row r="10" spans="1:126" s="80" customFormat="1" ht="22.5" customHeight="1" x14ac:dyDescent="0.15">
      <c r="B10" s="150" t="s">
        <v>127</v>
      </c>
      <c r="C10" s="146"/>
      <c r="D10" s="147"/>
      <c r="E10" s="147"/>
      <c r="F10" s="147"/>
      <c r="G10" s="147"/>
      <c r="H10" s="147"/>
      <c r="I10" s="147"/>
      <c r="J10" s="147"/>
      <c r="K10" s="151"/>
      <c r="L10" s="151"/>
      <c r="M10" s="151"/>
      <c r="N10" s="151"/>
      <c r="O10" s="151"/>
      <c r="P10" s="151"/>
      <c r="Q10" s="151"/>
      <c r="R10" s="151"/>
      <c r="S10" s="151"/>
      <c r="T10" s="151"/>
      <c r="U10" s="151"/>
      <c r="V10" s="151"/>
      <c r="W10" s="147"/>
      <c r="X10" s="152"/>
      <c r="DV10" s="80" t="s">
        <v>128</v>
      </c>
    </row>
    <row r="11" spans="1:126" s="80" customFormat="1" ht="22.5" customHeight="1" x14ac:dyDescent="0.15">
      <c r="B11" s="150" t="s">
        <v>129</v>
      </c>
      <c r="C11" s="148"/>
      <c r="D11" s="146" t="s">
        <v>130</v>
      </c>
      <c r="E11" s="147"/>
      <c r="F11" s="147"/>
      <c r="G11" s="147"/>
      <c r="H11" s="147"/>
      <c r="I11" s="147"/>
      <c r="J11" s="147"/>
      <c r="K11" s="151"/>
      <c r="L11" s="151"/>
      <c r="M11" s="151"/>
      <c r="N11" s="151"/>
      <c r="O11" s="151"/>
      <c r="P11" s="151"/>
      <c r="Q11" s="151"/>
      <c r="R11" s="151"/>
      <c r="S11" s="151"/>
      <c r="T11" s="151"/>
      <c r="U11" s="151"/>
      <c r="V11" s="151"/>
      <c r="W11" s="147"/>
      <c r="X11" s="152"/>
      <c r="DV11" s="80" t="s">
        <v>1</v>
      </c>
    </row>
    <row r="12" spans="1:126" s="80" customFormat="1" ht="22.5" customHeight="1" x14ac:dyDescent="0.15">
      <c r="B12" s="145"/>
      <c r="C12" s="148"/>
      <c r="D12" s="146" t="s">
        <v>131</v>
      </c>
      <c r="E12" s="146"/>
      <c r="F12" s="146"/>
      <c r="G12" s="146"/>
      <c r="H12" s="146"/>
      <c r="I12" s="146"/>
      <c r="J12" s="146"/>
      <c r="K12" s="146"/>
      <c r="L12" s="146"/>
      <c r="M12" s="146"/>
      <c r="N12" s="146"/>
      <c r="O12" s="146"/>
      <c r="P12" s="146"/>
      <c r="Q12" s="146"/>
      <c r="R12" s="146"/>
      <c r="S12" s="151"/>
      <c r="T12" s="151"/>
      <c r="U12" s="151"/>
      <c r="V12" s="151"/>
      <c r="W12" s="151"/>
      <c r="X12" s="153"/>
    </row>
    <row r="13" spans="1:126" s="80" customFormat="1" ht="22.5" customHeight="1" x14ac:dyDescent="0.15">
      <c r="B13" s="145" t="s">
        <v>132</v>
      </c>
      <c r="C13" s="146"/>
      <c r="D13" s="146"/>
      <c r="E13" s="146"/>
      <c r="F13" s="146"/>
      <c r="G13" s="146"/>
      <c r="H13" s="146"/>
      <c r="I13" s="146"/>
      <c r="J13" s="146"/>
      <c r="K13" s="146"/>
      <c r="L13" s="146"/>
      <c r="M13" s="146"/>
      <c r="N13" s="146"/>
      <c r="O13" s="146"/>
      <c r="P13" s="146"/>
      <c r="Q13" s="146"/>
      <c r="R13" s="146"/>
      <c r="S13" s="151"/>
      <c r="T13" s="151"/>
      <c r="U13" s="151"/>
      <c r="V13" s="151"/>
      <c r="W13" s="151"/>
      <c r="X13" s="153"/>
    </row>
    <row r="14" spans="1:126" s="80" customFormat="1" ht="22.5" customHeight="1" x14ac:dyDescent="0.15">
      <c r="B14" s="145" t="s">
        <v>133</v>
      </c>
      <c r="C14" s="146"/>
      <c r="D14" s="146"/>
      <c r="E14" s="147"/>
      <c r="F14" s="147"/>
      <c r="G14" s="147" t="s">
        <v>1</v>
      </c>
      <c r="H14" s="148"/>
      <c r="I14" s="147" t="s">
        <v>97</v>
      </c>
      <c r="J14" s="148"/>
      <c r="K14" s="147" t="s">
        <v>98</v>
      </c>
      <c r="L14" s="148"/>
      <c r="M14" s="147" t="s">
        <v>99</v>
      </c>
      <c r="N14" s="147" t="s">
        <v>100</v>
      </c>
      <c r="O14" s="146" t="s">
        <v>1</v>
      </c>
      <c r="P14" s="148"/>
      <c r="Q14" s="147" t="s">
        <v>97</v>
      </c>
      <c r="R14" s="148"/>
      <c r="S14" s="147" t="s">
        <v>98</v>
      </c>
      <c r="T14" s="148"/>
      <c r="U14" s="147" t="s">
        <v>99</v>
      </c>
      <c r="V14" s="146"/>
      <c r="W14" s="146"/>
      <c r="X14" s="149"/>
    </row>
    <row r="15" spans="1:126" ht="9" customHeight="1" x14ac:dyDescent="0.15">
      <c r="B15" s="72"/>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7" t="str">
        <f>'２所要額調書（別紙１）'!B34</f>
        <v/>
      </c>
      <c r="C16" s="58" t="s">
        <v>200</v>
      </c>
      <c r="D16" s="56"/>
      <c r="E16" s="52"/>
      <c r="F16" s="56"/>
      <c r="G16" s="52"/>
      <c r="H16" s="52"/>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96</v>
      </c>
      <c r="C18" s="42"/>
      <c r="D18" s="42"/>
      <c r="E18" s="42"/>
      <c r="F18" s="42"/>
      <c r="G18" s="42" t="s">
        <v>1</v>
      </c>
      <c r="H18" s="1"/>
      <c r="I18" s="42" t="s">
        <v>97</v>
      </c>
      <c r="J18" s="1"/>
      <c r="K18" s="42" t="s">
        <v>98</v>
      </c>
      <c r="L18" s="1"/>
      <c r="M18" s="42" t="s">
        <v>99</v>
      </c>
      <c r="N18" s="52" t="s">
        <v>100</v>
      </c>
      <c r="O18" s="52" t="s">
        <v>1</v>
      </c>
      <c r="P18" s="1"/>
      <c r="Q18" s="42" t="s">
        <v>97</v>
      </c>
      <c r="R18" s="1"/>
      <c r="S18" s="42" t="s">
        <v>98</v>
      </c>
      <c r="T18" s="1"/>
      <c r="U18" s="42" t="s">
        <v>99</v>
      </c>
      <c r="V18" s="42"/>
      <c r="W18" s="42"/>
      <c r="X18" s="43"/>
      <c r="Y18" s="42"/>
    </row>
    <row r="19" spans="2:30" ht="15" customHeight="1" x14ac:dyDescent="0.15">
      <c r="B19" s="41" t="s">
        <v>134</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365">
        <f>COUNTA(D23:D27)</f>
        <v>0</v>
      </c>
      <c r="D20" s="366"/>
      <c r="E20" s="41" t="s">
        <v>111</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135</v>
      </c>
      <c r="C21" s="52"/>
      <c r="D21" s="52"/>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41" t="s">
        <v>113</v>
      </c>
      <c r="D22" s="141" t="s">
        <v>114</v>
      </c>
      <c r="E22" s="373" t="s">
        <v>115</v>
      </c>
      <c r="F22" s="373"/>
      <c r="G22" s="373"/>
      <c r="H22" s="373"/>
      <c r="I22" s="373"/>
      <c r="J22" s="373"/>
      <c r="K22" s="316"/>
      <c r="L22" s="316" t="s">
        <v>136</v>
      </c>
      <c r="M22" s="317"/>
      <c r="N22" s="317"/>
      <c r="O22" s="317"/>
      <c r="P22" s="317"/>
      <c r="Q22" s="317"/>
      <c r="R22" s="318"/>
      <c r="S22" s="357" t="s">
        <v>137</v>
      </c>
      <c r="T22" s="358"/>
      <c r="U22" s="359" t="s">
        <v>138</v>
      </c>
      <c r="V22" s="360"/>
      <c r="W22" s="361"/>
      <c r="X22" s="43"/>
      <c r="Y22" s="42"/>
      <c r="AD22" s="59" t="s">
        <v>139</v>
      </c>
    </row>
    <row r="23" spans="2:30" ht="15" customHeight="1" x14ac:dyDescent="0.15">
      <c r="B23" s="41"/>
      <c r="C23" s="138">
        <f>COUNTA(D23)</f>
        <v>0</v>
      </c>
      <c r="D23" s="140"/>
      <c r="E23" s="140"/>
      <c r="F23" s="143"/>
      <c r="G23" s="141" t="s">
        <v>97</v>
      </c>
      <c r="H23" s="143"/>
      <c r="I23" s="141" t="s">
        <v>98</v>
      </c>
      <c r="J23" s="143"/>
      <c r="K23" s="139" t="s">
        <v>99</v>
      </c>
      <c r="L23" s="154" t="s">
        <v>1</v>
      </c>
      <c r="M23" s="143"/>
      <c r="N23" s="141" t="s">
        <v>97</v>
      </c>
      <c r="O23" s="143"/>
      <c r="P23" s="141" t="s">
        <v>98</v>
      </c>
      <c r="Q23" s="143"/>
      <c r="R23" s="139" t="s">
        <v>99</v>
      </c>
      <c r="S23" s="155"/>
      <c r="T23" s="137" t="s">
        <v>140</v>
      </c>
      <c r="U23" s="367"/>
      <c r="V23" s="368"/>
      <c r="W23" s="369"/>
      <c r="X23" s="43"/>
      <c r="Y23" s="42"/>
      <c r="AD23" s="59" t="s">
        <v>193</v>
      </c>
    </row>
    <row r="24" spans="2:30" ht="15" customHeight="1" x14ac:dyDescent="0.15">
      <c r="B24" s="41"/>
      <c r="C24" s="138" t="str">
        <f>IF(D24="","",COUNTA(D$23:D24))</f>
        <v/>
      </c>
      <c r="D24" s="140"/>
      <c r="E24" s="140"/>
      <c r="F24" s="143"/>
      <c r="G24" s="141" t="s">
        <v>97</v>
      </c>
      <c r="H24" s="143"/>
      <c r="I24" s="141" t="s">
        <v>98</v>
      </c>
      <c r="J24" s="143"/>
      <c r="K24" s="139" t="s">
        <v>99</v>
      </c>
      <c r="L24" s="154" t="s">
        <v>1</v>
      </c>
      <c r="M24" s="143"/>
      <c r="N24" s="141" t="s">
        <v>97</v>
      </c>
      <c r="O24" s="143"/>
      <c r="P24" s="141" t="s">
        <v>98</v>
      </c>
      <c r="Q24" s="143"/>
      <c r="R24" s="139" t="s">
        <v>99</v>
      </c>
      <c r="S24" s="155"/>
      <c r="T24" s="137" t="s">
        <v>140</v>
      </c>
      <c r="U24" s="367"/>
      <c r="V24" s="368"/>
      <c r="W24" s="369"/>
      <c r="X24" s="43"/>
      <c r="Y24" s="42"/>
    </row>
    <row r="25" spans="2:30" ht="15" customHeight="1" x14ac:dyDescent="0.15">
      <c r="B25" s="41"/>
      <c r="C25" s="138" t="str">
        <f>IF(D25="","",COUNTA(D$23:D25))</f>
        <v/>
      </c>
      <c r="D25" s="140"/>
      <c r="E25" s="140"/>
      <c r="F25" s="143"/>
      <c r="G25" s="141" t="s">
        <v>97</v>
      </c>
      <c r="H25" s="143"/>
      <c r="I25" s="141" t="s">
        <v>98</v>
      </c>
      <c r="J25" s="143"/>
      <c r="K25" s="139" t="s">
        <v>99</v>
      </c>
      <c r="L25" s="154" t="s">
        <v>1</v>
      </c>
      <c r="M25" s="143"/>
      <c r="N25" s="141" t="s">
        <v>97</v>
      </c>
      <c r="O25" s="143"/>
      <c r="P25" s="141" t="s">
        <v>98</v>
      </c>
      <c r="Q25" s="143"/>
      <c r="R25" s="139" t="s">
        <v>99</v>
      </c>
      <c r="S25" s="155"/>
      <c r="T25" s="137" t="s">
        <v>140</v>
      </c>
      <c r="U25" s="367"/>
      <c r="V25" s="368"/>
      <c r="W25" s="369"/>
      <c r="X25" s="43"/>
      <c r="Y25" s="42"/>
    </row>
    <row r="26" spans="2:30" ht="15" customHeight="1" x14ac:dyDescent="0.15">
      <c r="B26" s="41"/>
      <c r="C26" s="138" t="str">
        <f>IF(D26="","",COUNTA(D$23:D26))</f>
        <v/>
      </c>
      <c r="D26" s="140"/>
      <c r="E26" s="140"/>
      <c r="F26" s="143"/>
      <c r="G26" s="141" t="s">
        <v>97</v>
      </c>
      <c r="H26" s="143"/>
      <c r="I26" s="141" t="s">
        <v>98</v>
      </c>
      <c r="J26" s="143"/>
      <c r="K26" s="139" t="s">
        <v>99</v>
      </c>
      <c r="L26" s="154" t="s">
        <v>1</v>
      </c>
      <c r="M26" s="143"/>
      <c r="N26" s="141" t="s">
        <v>97</v>
      </c>
      <c r="O26" s="143"/>
      <c r="P26" s="141" t="s">
        <v>98</v>
      </c>
      <c r="Q26" s="143"/>
      <c r="R26" s="139" t="s">
        <v>99</v>
      </c>
      <c r="S26" s="155"/>
      <c r="T26" s="137" t="s">
        <v>140</v>
      </c>
      <c r="U26" s="367"/>
      <c r="V26" s="368"/>
      <c r="W26" s="369"/>
      <c r="X26" s="43"/>
      <c r="Y26" s="42"/>
    </row>
    <row r="27" spans="2:30" ht="15" customHeight="1" x14ac:dyDescent="0.15">
      <c r="B27" s="41"/>
      <c r="C27" s="138" t="str">
        <f>IF(D27="","",COUNTA(D$23:D27))</f>
        <v/>
      </c>
      <c r="D27" s="140"/>
      <c r="E27" s="140"/>
      <c r="F27" s="143"/>
      <c r="G27" s="141" t="s">
        <v>97</v>
      </c>
      <c r="H27" s="143"/>
      <c r="I27" s="141" t="s">
        <v>98</v>
      </c>
      <c r="J27" s="143"/>
      <c r="K27" s="139" t="s">
        <v>99</v>
      </c>
      <c r="L27" s="154" t="s">
        <v>1</v>
      </c>
      <c r="M27" s="143"/>
      <c r="N27" s="141" t="s">
        <v>97</v>
      </c>
      <c r="O27" s="143"/>
      <c r="P27" s="141" t="s">
        <v>98</v>
      </c>
      <c r="Q27" s="143"/>
      <c r="R27" s="139" t="s">
        <v>99</v>
      </c>
      <c r="S27" s="155"/>
      <c r="T27" s="137" t="s">
        <v>140</v>
      </c>
      <c r="U27" s="367"/>
      <c r="V27" s="368"/>
      <c r="W27" s="369"/>
      <c r="X27" s="43"/>
      <c r="Y27" s="42"/>
    </row>
    <row r="28" spans="2:30" ht="15" customHeight="1" x14ac:dyDescent="0.15">
      <c r="B28" s="41"/>
      <c r="C28" s="362" t="s">
        <v>120</v>
      </c>
      <c r="D28" s="363"/>
      <c r="E28" s="363"/>
      <c r="F28" s="363"/>
      <c r="G28" s="363"/>
      <c r="H28" s="363"/>
      <c r="I28" s="363"/>
      <c r="J28" s="363"/>
      <c r="K28" s="363"/>
      <c r="L28" s="363"/>
      <c r="M28" s="363"/>
      <c r="N28" s="363"/>
      <c r="O28" s="363"/>
      <c r="P28" s="363"/>
      <c r="Q28" s="363"/>
      <c r="R28" s="364"/>
      <c r="S28" s="156">
        <f>SUM(S23:T27)</f>
        <v>0</v>
      </c>
      <c r="T28" s="157" t="s">
        <v>140</v>
      </c>
      <c r="U28" s="370">
        <f>SUM(U23:W27)</f>
        <v>0</v>
      </c>
      <c r="V28" s="371"/>
      <c r="W28" s="372"/>
      <c r="X28" s="43"/>
      <c r="Y28" s="42"/>
    </row>
    <row r="29" spans="2:30" ht="15" customHeight="1" x14ac:dyDescent="0.15">
      <c r="B29" s="41"/>
      <c r="C29" s="81" t="s">
        <v>141</v>
      </c>
      <c r="D29" s="52"/>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53"/>
      <c r="C30" s="71"/>
      <c r="D30" s="82"/>
      <c r="E30" s="71"/>
      <c r="F30" s="71"/>
      <c r="G30" s="71"/>
      <c r="H30" s="71"/>
      <c r="I30" s="71"/>
      <c r="J30" s="71"/>
      <c r="K30" s="71"/>
      <c r="L30" s="71"/>
      <c r="M30" s="71"/>
      <c r="N30" s="71"/>
      <c r="O30" s="71"/>
      <c r="P30" s="71"/>
      <c r="Q30" s="71"/>
      <c r="R30" s="71"/>
      <c r="S30" s="71"/>
      <c r="T30" s="71"/>
      <c r="U30" s="71"/>
      <c r="V30" s="71"/>
      <c r="W30" s="71"/>
      <c r="X30" s="55"/>
      <c r="Y30" s="42"/>
    </row>
    <row r="31" spans="2:30" ht="6" customHeight="1" x14ac:dyDescent="0.15">
      <c r="B31" s="41"/>
      <c r="C31" s="42"/>
      <c r="D31" s="61"/>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73" t="str">
        <f>'２所要額調書（別紙１）'!B44</f>
        <v/>
      </c>
      <c r="C32" s="58" t="s">
        <v>142</v>
      </c>
      <c r="D32" s="56"/>
      <c r="E32" s="52"/>
      <c r="F32" s="56"/>
      <c r="G32" s="52"/>
      <c r="H32" s="52"/>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96</v>
      </c>
      <c r="C34" s="42"/>
      <c r="D34" s="42"/>
      <c r="E34" s="42"/>
      <c r="F34" s="42" t="s">
        <v>1</v>
      </c>
      <c r="G34" s="1"/>
      <c r="H34" s="42" t="s">
        <v>97</v>
      </c>
      <c r="I34" s="1"/>
      <c r="J34" s="42" t="s">
        <v>98</v>
      </c>
      <c r="K34" s="1"/>
      <c r="L34" s="42" t="s">
        <v>99</v>
      </c>
      <c r="M34" s="52" t="s">
        <v>100</v>
      </c>
      <c r="N34" s="42" t="s">
        <v>1</v>
      </c>
      <c r="O34" s="1"/>
      <c r="P34" s="42" t="s">
        <v>97</v>
      </c>
      <c r="Q34" s="1"/>
      <c r="R34" s="42" t="s">
        <v>98</v>
      </c>
      <c r="S34" s="1"/>
      <c r="T34" s="42" t="s">
        <v>99</v>
      </c>
      <c r="X34" s="43"/>
      <c r="Y34" s="42"/>
    </row>
    <row r="35" spans="2:25" ht="18" customHeight="1" x14ac:dyDescent="0.15">
      <c r="B35" s="41"/>
      <c r="C35" s="85"/>
      <c r="D35" s="42" t="s">
        <v>143</v>
      </c>
      <c r="E35" s="42"/>
      <c r="F35" s="42"/>
      <c r="G35" s="42"/>
      <c r="H35" s="42"/>
      <c r="I35" s="42"/>
      <c r="J35" s="42"/>
      <c r="K35" s="42"/>
      <c r="L35" s="42"/>
      <c r="M35" s="42"/>
      <c r="N35" s="42"/>
      <c r="O35" s="42"/>
      <c r="P35" s="42"/>
      <c r="Q35" s="42"/>
      <c r="R35" s="42"/>
      <c r="S35" s="42"/>
      <c r="T35" s="52"/>
      <c r="U35" s="42"/>
      <c r="V35" s="42"/>
      <c r="W35" s="42"/>
      <c r="X35" s="43"/>
      <c r="Y35" s="42"/>
    </row>
    <row r="36" spans="2:25" ht="15" customHeight="1" x14ac:dyDescent="0.15">
      <c r="B36" s="41" t="s">
        <v>144</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85"/>
      <c r="D38" s="42" t="s">
        <v>145</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85"/>
      <c r="D39" s="42" t="s">
        <v>146</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85"/>
      <c r="D40" s="42" t="s">
        <v>147</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85"/>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148</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60" t="s">
        <v>102</v>
      </c>
      <c r="D44" s="383" t="s">
        <v>103</v>
      </c>
      <c r="E44" s="383"/>
      <c r="F44" s="323" t="s">
        <v>104</v>
      </c>
      <c r="G44" s="328"/>
      <c r="H44" s="328"/>
      <c r="I44" s="328"/>
      <c r="J44" s="328"/>
      <c r="K44" s="328"/>
      <c r="L44" s="328"/>
      <c r="M44" s="328"/>
      <c r="N44" s="328"/>
      <c r="O44" s="328"/>
      <c r="P44" s="328"/>
      <c r="Q44" s="328"/>
      <c r="R44" s="328"/>
      <c r="S44" s="328"/>
      <c r="T44" s="328"/>
      <c r="U44" s="328"/>
      <c r="V44" s="328"/>
      <c r="W44" s="324"/>
      <c r="X44" s="43"/>
      <c r="Y44" s="42"/>
    </row>
    <row r="45" spans="2:25" ht="15" customHeight="1" x14ac:dyDescent="0.15">
      <c r="B45" s="41"/>
      <c r="C45" s="138">
        <f>COUNTA(D45)</f>
        <v>0</v>
      </c>
      <c r="D45" s="384"/>
      <c r="E45" s="384"/>
      <c r="F45" s="308"/>
      <c r="G45" s="309"/>
      <c r="H45" s="309"/>
      <c r="I45" s="309"/>
      <c r="J45" s="309"/>
      <c r="K45" s="309"/>
      <c r="L45" s="309"/>
      <c r="M45" s="309"/>
      <c r="N45" s="309"/>
      <c r="O45" s="309"/>
      <c r="P45" s="309"/>
      <c r="Q45" s="309"/>
      <c r="R45" s="309"/>
      <c r="S45" s="309"/>
      <c r="T45" s="309"/>
      <c r="U45" s="309"/>
      <c r="V45" s="309"/>
      <c r="W45" s="310"/>
      <c r="X45" s="43"/>
      <c r="Y45" s="42"/>
    </row>
    <row r="46" spans="2:25" ht="15" customHeight="1" x14ac:dyDescent="0.15">
      <c r="B46" s="41"/>
      <c r="C46" s="138" t="str">
        <f>IF(D46="","",COUNTA(D$45:D46))</f>
        <v/>
      </c>
      <c r="D46" s="384"/>
      <c r="E46" s="384"/>
      <c r="F46" s="308"/>
      <c r="G46" s="309"/>
      <c r="H46" s="309"/>
      <c r="I46" s="309"/>
      <c r="J46" s="309"/>
      <c r="K46" s="309"/>
      <c r="L46" s="309"/>
      <c r="M46" s="309"/>
      <c r="N46" s="309"/>
      <c r="O46" s="309"/>
      <c r="P46" s="309"/>
      <c r="Q46" s="309"/>
      <c r="R46" s="309"/>
      <c r="S46" s="309"/>
      <c r="T46" s="309"/>
      <c r="U46" s="309"/>
      <c r="V46" s="309"/>
      <c r="W46" s="310"/>
      <c r="X46" s="43"/>
      <c r="Y46" s="42"/>
    </row>
    <row r="47" spans="2:25" ht="15" customHeight="1" x14ac:dyDescent="0.15">
      <c r="B47" s="41"/>
      <c r="C47" s="138" t="str">
        <f>IF(D47="","",COUNTA(D$45:D47))</f>
        <v/>
      </c>
      <c r="D47" s="384"/>
      <c r="E47" s="384"/>
      <c r="F47" s="308"/>
      <c r="G47" s="309"/>
      <c r="H47" s="309"/>
      <c r="I47" s="309"/>
      <c r="J47" s="309"/>
      <c r="K47" s="309"/>
      <c r="L47" s="309"/>
      <c r="M47" s="309"/>
      <c r="N47" s="309"/>
      <c r="O47" s="309"/>
      <c r="P47" s="309"/>
      <c r="Q47" s="309"/>
      <c r="R47" s="309"/>
      <c r="S47" s="309"/>
      <c r="T47" s="309"/>
      <c r="U47" s="309"/>
      <c r="V47" s="309"/>
      <c r="W47" s="310"/>
      <c r="X47" s="43"/>
      <c r="Y47" s="42"/>
    </row>
    <row r="48" spans="2:25" ht="15" customHeight="1" x14ac:dyDescent="0.15">
      <c r="B48" s="41"/>
      <c r="C48" s="138" t="str">
        <f>IF(D48="","",COUNTA(D$45:D48))</f>
        <v/>
      </c>
      <c r="D48" s="384"/>
      <c r="E48" s="384"/>
      <c r="F48" s="308"/>
      <c r="G48" s="309"/>
      <c r="H48" s="309"/>
      <c r="I48" s="309"/>
      <c r="J48" s="309"/>
      <c r="K48" s="309"/>
      <c r="L48" s="309"/>
      <c r="M48" s="309"/>
      <c r="N48" s="309"/>
      <c r="O48" s="309"/>
      <c r="P48" s="309"/>
      <c r="Q48" s="309"/>
      <c r="R48" s="309"/>
      <c r="S48" s="309"/>
      <c r="T48" s="309"/>
      <c r="U48" s="309"/>
      <c r="V48" s="309"/>
      <c r="W48" s="310"/>
      <c r="X48" s="43"/>
      <c r="Y48" s="42"/>
    </row>
    <row r="49" spans="2:25" ht="15" customHeight="1" x14ac:dyDescent="0.15">
      <c r="B49" s="41"/>
      <c r="C49" s="138" t="str">
        <f>IF(D49="","",COUNTA(D$45:D49))</f>
        <v/>
      </c>
      <c r="D49" s="384"/>
      <c r="E49" s="384"/>
      <c r="F49" s="308"/>
      <c r="G49" s="309"/>
      <c r="H49" s="309"/>
      <c r="I49" s="309"/>
      <c r="J49" s="309"/>
      <c r="K49" s="309"/>
      <c r="L49" s="309"/>
      <c r="M49" s="309"/>
      <c r="N49" s="309"/>
      <c r="O49" s="309"/>
      <c r="P49" s="309"/>
      <c r="Q49" s="309"/>
      <c r="R49" s="309"/>
      <c r="S49" s="309"/>
      <c r="T49" s="309"/>
      <c r="U49" s="309"/>
      <c r="V49" s="309"/>
      <c r="W49" s="310"/>
      <c r="X49" s="43"/>
      <c r="Y49" s="42"/>
    </row>
    <row r="50" spans="2:25" ht="15" customHeight="1" x14ac:dyDescent="0.15">
      <c r="B50" s="41"/>
      <c r="C50" s="54" t="s">
        <v>105</v>
      </c>
      <c r="D50" s="385">
        <f>ROUNDDOWN(SUM(D45:E49),-3)</f>
        <v>0</v>
      </c>
      <c r="E50" s="385"/>
      <c r="F50" s="313" t="s">
        <v>106</v>
      </c>
      <c r="G50" s="242"/>
      <c r="H50" s="242"/>
      <c r="I50" s="242"/>
      <c r="J50" s="242"/>
      <c r="K50" s="242"/>
      <c r="L50" s="242"/>
      <c r="M50" s="242"/>
      <c r="N50" s="242"/>
      <c r="O50" s="242"/>
      <c r="P50" s="242"/>
      <c r="Q50" s="242"/>
      <c r="R50" s="242"/>
      <c r="S50" s="242"/>
      <c r="T50" s="242"/>
      <c r="U50" s="242"/>
      <c r="V50" s="242"/>
      <c r="W50" s="243"/>
      <c r="X50" s="43"/>
      <c r="Y50" s="42"/>
    </row>
    <row r="51" spans="2:25" ht="15" customHeight="1" x14ac:dyDescent="0.15">
      <c r="B51" s="41"/>
      <c r="C51" s="83"/>
      <c r="D51" s="83"/>
      <c r="E51" s="83"/>
      <c r="F51" s="83"/>
      <c r="G51" s="83"/>
      <c r="H51" s="83"/>
      <c r="I51" s="83"/>
      <c r="J51" s="83"/>
      <c r="K51" s="83"/>
      <c r="L51" s="83"/>
      <c r="M51" s="83"/>
      <c r="N51" s="83"/>
      <c r="O51" s="83"/>
      <c r="P51" s="83"/>
      <c r="Q51" s="83"/>
      <c r="R51" s="83"/>
      <c r="S51" s="83"/>
      <c r="T51" s="83"/>
      <c r="U51" s="83"/>
      <c r="V51" s="83"/>
      <c r="W51" s="83"/>
      <c r="X51" s="43"/>
      <c r="Y51" s="42"/>
    </row>
    <row r="52" spans="2:25" ht="15" customHeight="1" x14ac:dyDescent="0.15">
      <c r="B52" s="41" t="s">
        <v>149</v>
      </c>
      <c r="C52" s="84"/>
      <c r="D52" s="84"/>
      <c r="E52" s="84"/>
      <c r="F52" s="84"/>
      <c r="G52" s="84"/>
      <c r="H52" s="84"/>
      <c r="I52" s="84"/>
      <c r="J52" s="84"/>
      <c r="K52" s="84"/>
      <c r="L52" s="84"/>
      <c r="M52" s="84"/>
      <c r="N52" s="84"/>
      <c r="O52" s="84"/>
      <c r="P52" s="84"/>
      <c r="Q52" s="84"/>
      <c r="R52" s="84"/>
      <c r="S52" s="84"/>
      <c r="T52" s="84"/>
      <c r="U52" s="84"/>
      <c r="V52" s="84"/>
      <c r="W52" s="84"/>
      <c r="X52" s="43"/>
      <c r="Y52" s="42"/>
    </row>
    <row r="53" spans="2:25" ht="15" customHeight="1" x14ac:dyDescent="0.15">
      <c r="B53" s="72" t="s">
        <v>150</v>
      </c>
      <c r="C53" s="42" t="s">
        <v>151</v>
      </c>
      <c r="D53" s="84"/>
      <c r="E53" s="84"/>
      <c r="F53" s="84"/>
      <c r="G53" s="84"/>
      <c r="H53" s="84"/>
      <c r="I53" s="84"/>
      <c r="J53" s="84"/>
      <c r="K53" s="84"/>
      <c r="L53" s="84"/>
      <c r="M53" s="84"/>
      <c r="N53" s="84"/>
      <c r="O53" s="84"/>
      <c r="P53" s="84"/>
      <c r="Q53" s="84"/>
      <c r="R53" s="84"/>
      <c r="S53" s="84"/>
      <c r="T53" s="84"/>
      <c r="U53" s="84"/>
      <c r="V53" s="84"/>
      <c r="W53" s="84"/>
      <c r="X53" s="43"/>
      <c r="Y53" s="42"/>
    </row>
    <row r="54" spans="2:25" ht="15" customHeight="1" x14ac:dyDescent="0.15">
      <c r="B54" s="72" t="s">
        <v>150</v>
      </c>
      <c r="C54" s="42" t="s">
        <v>152</v>
      </c>
      <c r="D54" s="84"/>
      <c r="E54" s="84"/>
      <c r="F54" s="84"/>
      <c r="G54" s="84"/>
      <c r="H54" s="84"/>
      <c r="I54" s="84"/>
      <c r="J54" s="84"/>
      <c r="K54" s="84"/>
      <c r="L54" s="84"/>
      <c r="M54" s="84"/>
      <c r="N54" s="84"/>
      <c r="O54" s="84"/>
      <c r="P54" s="84"/>
      <c r="Q54" s="84"/>
      <c r="R54" s="84"/>
      <c r="S54" s="84"/>
      <c r="T54" s="84"/>
      <c r="U54" s="84"/>
      <c r="V54" s="84"/>
      <c r="W54" s="84"/>
      <c r="X54" s="43"/>
      <c r="Y54" s="42"/>
    </row>
    <row r="55" spans="2:25" ht="15" customHeight="1" x14ac:dyDescent="0.15">
      <c r="B55" s="72" t="s">
        <v>150</v>
      </c>
      <c r="C55" s="42" t="s">
        <v>153</v>
      </c>
      <c r="D55" s="84"/>
      <c r="E55" s="84"/>
      <c r="F55" s="84"/>
      <c r="G55" s="84"/>
      <c r="H55" s="84"/>
      <c r="I55" s="84"/>
      <c r="J55" s="84"/>
      <c r="K55" s="84"/>
      <c r="L55" s="84"/>
      <c r="M55" s="84"/>
      <c r="N55" s="84"/>
      <c r="O55" s="84"/>
      <c r="P55" s="84"/>
      <c r="Q55" s="84"/>
      <c r="R55" s="84"/>
      <c r="S55" s="84"/>
      <c r="T55" s="84"/>
      <c r="U55" s="84"/>
      <c r="V55" s="84"/>
      <c r="W55" s="84"/>
      <c r="X55" s="43"/>
      <c r="Y55" s="42"/>
    </row>
    <row r="56" spans="2:25" ht="15" customHeight="1" x14ac:dyDescent="0.15">
      <c r="B56" s="72" t="s">
        <v>150</v>
      </c>
      <c r="C56" s="42" t="s">
        <v>154</v>
      </c>
      <c r="D56" s="42"/>
      <c r="E56" s="42"/>
      <c r="F56" s="42"/>
      <c r="G56" s="42"/>
      <c r="H56" s="84"/>
      <c r="I56" s="84"/>
      <c r="J56" s="84"/>
      <c r="K56" s="84"/>
      <c r="L56" s="84"/>
      <c r="M56" s="84"/>
      <c r="N56" s="84"/>
      <c r="O56" s="84"/>
      <c r="P56" s="84"/>
      <c r="Q56" s="84"/>
      <c r="R56" s="84"/>
      <c r="S56" s="84"/>
      <c r="T56" s="84"/>
      <c r="U56" s="84"/>
      <c r="V56" s="84"/>
      <c r="W56" s="84"/>
      <c r="X56" s="43"/>
      <c r="Y56" s="42"/>
    </row>
    <row r="57" spans="2:25" ht="15" customHeight="1" x14ac:dyDescent="0.15">
      <c r="B57" s="72" t="s">
        <v>150</v>
      </c>
      <c r="C57" s="42" t="s">
        <v>155</v>
      </c>
      <c r="D57" s="42"/>
      <c r="E57" s="42"/>
      <c r="F57" s="42"/>
      <c r="G57" s="42"/>
      <c r="H57" s="84"/>
      <c r="I57" s="84"/>
      <c r="J57" s="84"/>
      <c r="K57" s="84"/>
      <c r="L57" s="84"/>
      <c r="M57" s="84"/>
      <c r="N57" s="84"/>
      <c r="O57" s="84"/>
      <c r="P57" s="84"/>
      <c r="Q57" s="84"/>
      <c r="R57" s="84"/>
      <c r="S57" s="84"/>
      <c r="T57" s="84"/>
      <c r="U57" s="84"/>
      <c r="V57" s="84"/>
      <c r="W57" s="84"/>
      <c r="X57" s="43"/>
      <c r="Y57" s="42"/>
    </row>
    <row r="58" spans="2:25" ht="6" customHeight="1" x14ac:dyDescent="0.15">
      <c r="B58" s="41"/>
      <c r="C58" s="52"/>
      <c r="D58" s="56"/>
      <c r="E58" s="52"/>
      <c r="F58" s="56"/>
      <c r="G58" s="52"/>
      <c r="H58" s="52"/>
      <c r="I58" s="42"/>
      <c r="J58" s="42"/>
      <c r="K58" s="42"/>
      <c r="L58" s="42"/>
      <c r="M58" s="42"/>
      <c r="N58" s="42"/>
      <c r="O58" s="42"/>
      <c r="P58" s="42"/>
      <c r="Q58" s="42"/>
      <c r="R58" s="42"/>
      <c r="S58" s="42"/>
      <c r="T58" s="42"/>
      <c r="U58" s="42"/>
      <c r="V58" s="42"/>
      <c r="W58" s="42"/>
      <c r="X58" s="43"/>
      <c r="Y58" s="42"/>
    </row>
    <row r="59" spans="2:25" ht="15" customHeight="1" x14ac:dyDescent="0.15">
      <c r="B59" s="57" t="str">
        <f>'２所要額調書（別紙１）'!B48</f>
        <v/>
      </c>
      <c r="C59" s="58" t="s">
        <v>85</v>
      </c>
      <c r="D59" s="56"/>
      <c r="E59" s="52"/>
      <c r="F59" s="56"/>
      <c r="G59" s="52"/>
      <c r="H59" s="52"/>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96</v>
      </c>
      <c r="C61" s="42"/>
      <c r="D61" s="42"/>
      <c r="E61" s="42"/>
      <c r="F61" s="42" t="s">
        <v>1</v>
      </c>
      <c r="G61" s="1"/>
      <c r="H61" s="42" t="s">
        <v>97</v>
      </c>
      <c r="I61" s="1"/>
      <c r="J61" s="42" t="s">
        <v>98</v>
      </c>
      <c r="K61" s="1"/>
      <c r="L61" s="42" t="s">
        <v>99</v>
      </c>
      <c r="M61" s="52" t="s">
        <v>100</v>
      </c>
      <c r="N61" s="42" t="s">
        <v>1</v>
      </c>
      <c r="O61" s="1"/>
      <c r="P61" s="42" t="s">
        <v>97</v>
      </c>
      <c r="Q61" s="1"/>
      <c r="R61" s="42" t="s">
        <v>98</v>
      </c>
      <c r="S61" s="1"/>
      <c r="T61" s="42" t="s">
        <v>99</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52"/>
      <c r="U62" s="42"/>
      <c r="V62" s="42"/>
      <c r="W62" s="42"/>
      <c r="X62" s="43"/>
      <c r="Y62" s="42"/>
    </row>
    <row r="63" spans="2:25" ht="15" customHeight="1" x14ac:dyDescent="0.15">
      <c r="B63" s="41" t="s">
        <v>156</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85"/>
      <c r="D64" s="42" t="s">
        <v>157</v>
      </c>
      <c r="E64" s="42"/>
      <c r="F64" s="42"/>
      <c r="G64" s="42"/>
      <c r="H64" s="42"/>
      <c r="I64" s="42"/>
      <c r="J64" s="42"/>
      <c r="K64" s="42"/>
      <c r="L64" s="42"/>
      <c r="M64" s="42"/>
      <c r="N64" s="42"/>
      <c r="O64" s="42"/>
      <c r="P64" s="42"/>
      <c r="Q64" s="42"/>
      <c r="R64" s="42"/>
      <c r="S64" s="42"/>
      <c r="T64" s="42"/>
      <c r="U64" s="42"/>
      <c r="V64" s="42"/>
      <c r="W64" s="42"/>
      <c r="X64" s="43"/>
      <c r="Y64" s="42"/>
    </row>
    <row r="65" spans="1:26" ht="18" customHeight="1" x14ac:dyDescent="0.15">
      <c r="B65" s="41"/>
      <c r="C65" s="85"/>
      <c r="D65" s="42" t="s">
        <v>158</v>
      </c>
      <c r="E65" s="42"/>
      <c r="F65" s="42"/>
      <c r="G65" s="42"/>
      <c r="H65" s="42"/>
      <c r="I65" s="42"/>
      <c r="J65" s="42"/>
      <c r="K65" s="42"/>
      <c r="L65" s="42"/>
      <c r="M65" s="42"/>
      <c r="N65" s="42"/>
      <c r="O65" s="42"/>
      <c r="P65" s="42"/>
      <c r="Q65" s="42"/>
      <c r="R65" s="42"/>
      <c r="S65" s="42"/>
      <c r="T65" s="42"/>
      <c r="U65" s="42"/>
      <c r="V65" s="42"/>
      <c r="W65" s="42"/>
      <c r="X65" s="43"/>
      <c r="Y65" s="42"/>
    </row>
    <row r="66" spans="1:26" ht="18" customHeight="1" x14ac:dyDescent="0.15">
      <c r="B66" s="41"/>
      <c r="C66" s="85"/>
      <c r="D66" s="42" t="s">
        <v>159</v>
      </c>
      <c r="E66" s="42"/>
      <c r="F66" s="42"/>
      <c r="G66" s="42"/>
      <c r="H66" s="42"/>
      <c r="I66" s="42"/>
      <c r="J66" s="42"/>
      <c r="K66" s="42"/>
      <c r="L66" s="42"/>
      <c r="M66" s="42"/>
      <c r="N66" s="42"/>
      <c r="O66" s="42"/>
      <c r="P66" s="42"/>
      <c r="Q66" s="42"/>
      <c r="R66" s="42"/>
      <c r="S66" s="42"/>
      <c r="T66" s="42"/>
      <c r="U66" s="42"/>
      <c r="V66" s="42"/>
      <c r="W66" s="42"/>
      <c r="X66" s="43"/>
      <c r="Y66" s="42"/>
    </row>
    <row r="67" spans="1:26" ht="18" customHeight="1" x14ac:dyDescent="0.15">
      <c r="B67" s="41"/>
      <c r="D67" s="374"/>
      <c r="E67" s="375"/>
      <c r="F67" s="375"/>
      <c r="G67" s="375"/>
      <c r="H67" s="375"/>
      <c r="I67" s="375"/>
      <c r="J67" s="375"/>
      <c r="K67" s="375"/>
      <c r="L67" s="375"/>
      <c r="M67" s="375"/>
      <c r="N67" s="375"/>
      <c r="O67" s="375"/>
      <c r="P67" s="375"/>
      <c r="Q67" s="375"/>
      <c r="R67" s="375"/>
      <c r="S67" s="375"/>
      <c r="T67" s="375"/>
      <c r="U67" s="375"/>
      <c r="V67" s="375"/>
      <c r="W67" s="376"/>
      <c r="X67" s="43"/>
      <c r="Y67" s="42"/>
    </row>
    <row r="68" spans="1:26" ht="15" customHeight="1" x14ac:dyDescent="0.15">
      <c r="B68" s="41"/>
      <c r="C68" s="42"/>
      <c r="D68" s="377"/>
      <c r="E68" s="378"/>
      <c r="F68" s="378"/>
      <c r="G68" s="378"/>
      <c r="H68" s="378"/>
      <c r="I68" s="378"/>
      <c r="J68" s="378"/>
      <c r="K68" s="378"/>
      <c r="L68" s="378"/>
      <c r="M68" s="378"/>
      <c r="N68" s="378"/>
      <c r="O68" s="378"/>
      <c r="P68" s="378"/>
      <c r="Q68" s="378"/>
      <c r="R68" s="378"/>
      <c r="S68" s="378"/>
      <c r="T68" s="378"/>
      <c r="U68" s="378"/>
      <c r="V68" s="378"/>
      <c r="W68" s="379"/>
      <c r="X68" s="43"/>
      <c r="Y68" s="42"/>
    </row>
    <row r="69" spans="1:26" ht="15" customHeight="1" x14ac:dyDescent="0.15">
      <c r="B69" s="41"/>
      <c r="C69" s="42"/>
      <c r="D69" s="377"/>
      <c r="E69" s="378"/>
      <c r="F69" s="378"/>
      <c r="G69" s="378"/>
      <c r="H69" s="378"/>
      <c r="I69" s="378"/>
      <c r="J69" s="378"/>
      <c r="K69" s="378"/>
      <c r="L69" s="378"/>
      <c r="M69" s="378"/>
      <c r="N69" s="378"/>
      <c r="O69" s="378"/>
      <c r="P69" s="378"/>
      <c r="Q69" s="378"/>
      <c r="R69" s="378"/>
      <c r="S69" s="378"/>
      <c r="T69" s="378"/>
      <c r="U69" s="378"/>
      <c r="V69" s="378"/>
      <c r="W69" s="379"/>
      <c r="X69" s="43"/>
      <c r="Y69" s="42"/>
    </row>
    <row r="70" spans="1:26" ht="15" customHeight="1" x14ac:dyDescent="0.15">
      <c r="B70" s="41"/>
      <c r="C70" s="42"/>
      <c r="D70" s="380"/>
      <c r="E70" s="381"/>
      <c r="F70" s="381"/>
      <c r="G70" s="381"/>
      <c r="H70" s="381"/>
      <c r="I70" s="381"/>
      <c r="J70" s="381"/>
      <c r="K70" s="381"/>
      <c r="L70" s="381"/>
      <c r="M70" s="381"/>
      <c r="N70" s="381"/>
      <c r="O70" s="381"/>
      <c r="P70" s="381"/>
      <c r="Q70" s="381"/>
      <c r="R70" s="381"/>
      <c r="S70" s="381"/>
      <c r="T70" s="381"/>
      <c r="U70" s="381"/>
      <c r="V70" s="381"/>
      <c r="W70" s="382"/>
      <c r="X70" s="43"/>
      <c r="Y70" s="42"/>
    </row>
    <row r="71" spans="1:26" ht="15" customHeight="1" x14ac:dyDescent="0.15">
      <c r="B71" s="45"/>
      <c r="C71" s="50"/>
      <c r="D71" s="50"/>
      <c r="E71" s="50"/>
      <c r="F71" s="50"/>
      <c r="G71" s="50"/>
      <c r="H71" s="50"/>
      <c r="I71" s="50"/>
      <c r="J71" s="50"/>
      <c r="K71" s="50"/>
      <c r="L71" s="50"/>
      <c r="M71" s="50"/>
      <c r="N71" s="50"/>
      <c r="O71" s="50"/>
      <c r="P71" s="50"/>
      <c r="Q71" s="50"/>
      <c r="R71" s="50"/>
      <c r="S71" s="50"/>
      <c r="T71" s="50"/>
      <c r="U71" s="50"/>
      <c r="V71" s="50"/>
      <c r="W71" s="50"/>
      <c r="X71" s="51"/>
      <c r="Y71" s="42"/>
    </row>
    <row r="72" spans="1:26" ht="15" customHeight="1" x14ac:dyDescent="0.15">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6" ht="15" customHeight="1" x14ac:dyDescent="0.15">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6" s="42" customFormat="1" ht="13.5" x14ac:dyDescent="0.15">
      <c r="A74" s="44"/>
      <c r="Z74" s="44"/>
    </row>
    <row r="75" spans="1:26" s="42" customFormat="1" ht="13.5" x14ac:dyDescent="0.15">
      <c r="A75" s="44"/>
      <c r="B75" s="44"/>
      <c r="Z75" s="44"/>
    </row>
    <row r="76" spans="1:26" s="42" customFormat="1" ht="13.5" x14ac:dyDescent="0.15">
      <c r="A76" s="44"/>
      <c r="D76" s="44"/>
      <c r="Z76" s="44"/>
    </row>
    <row r="77" spans="1:26" s="42" customFormat="1" ht="13.5" x14ac:dyDescent="0.15">
      <c r="A77" s="44"/>
      <c r="F77" s="44"/>
      <c r="Z77" s="44"/>
    </row>
    <row r="78" spans="1:26" s="42" customFormat="1" ht="13.5" x14ac:dyDescent="0.15">
      <c r="A78" s="44"/>
      <c r="H78" s="44"/>
      <c r="Z78" s="44"/>
    </row>
    <row r="79" spans="1:26" s="42" customFormat="1" ht="13.5" x14ac:dyDescent="0.15">
      <c r="A79" s="44"/>
      <c r="J79" s="44"/>
      <c r="Z79" s="44"/>
    </row>
    <row r="80" spans="1:26" s="42" customFormat="1" ht="13.5" x14ac:dyDescent="0.15">
      <c r="A80" s="44"/>
      <c r="S80" s="44"/>
      <c r="Z80" s="44"/>
    </row>
    <row r="81" spans="1:26" s="42" customFormat="1" ht="13.5" x14ac:dyDescent="0.15">
      <c r="A81" s="44"/>
      <c r="C81" s="44"/>
      <c r="U81" s="44"/>
      <c r="Z81" s="44"/>
    </row>
    <row r="82" spans="1:26" s="42" customFormat="1" ht="13.5" x14ac:dyDescent="0.15">
      <c r="A82" s="44"/>
      <c r="G82" s="44"/>
      <c r="W82" s="44"/>
      <c r="Z82" s="44"/>
    </row>
    <row r="83" spans="1:26" s="42" customFormat="1" ht="13.5" x14ac:dyDescent="0.15">
      <c r="A83" s="44"/>
      <c r="B83" s="44"/>
      <c r="K83" s="44"/>
      <c r="L83" s="44"/>
      <c r="M83" s="44"/>
      <c r="N83" s="44"/>
      <c r="O83" s="44"/>
      <c r="P83" s="44"/>
      <c r="Q83" s="44"/>
      <c r="R83" s="44"/>
      <c r="Z83" s="44"/>
    </row>
    <row r="84" spans="1:26" s="42" customFormat="1" ht="13.5" x14ac:dyDescent="0.15">
      <c r="A84" s="44"/>
      <c r="H84" s="44"/>
      <c r="V84" s="44"/>
      <c r="Z84" s="44"/>
    </row>
  </sheetData>
  <sheetProtection algorithmName="SHA-512" hashValue="D5QQUPYWORL3SrDlxKgarURQ+T8T88EdqltOZfO7G4Ac750j0jLkaZ0MefCIbqoDDxzwKeCKbkxkB+N/5oXlIQ==" saltValue="2zTueYknoojXgwRnZw1A9w==" spinCount="100000" sheet="1" objects="1" scenarios="1"/>
  <mergeCells count="27">
    <mergeCell ref="F49:W49"/>
    <mergeCell ref="D67:W70"/>
    <mergeCell ref="F50:W50"/>
    <mergeCell ref="F44:W44"/>
    <mergeCell ref="F45:W45"/>
    <mergeCell ref="F46:W46"/>
    <mergeCell ref="F47:W47"/>
    <mergeCell ref="F48:W48"/>
    <mergeCell ref="D44:E44"/>
    <mergeCell ref="D48:E48"/>
    <mergeCell ref="D49:E49"/>
    <mergeCell ref="D50:E50"/>
    <mergeCell ref="D45:E45"/>
    <mergeCell ref="D46:E46"/>
    <mergeCell ref="D47:E47"/>
    <mergeCell ref="S22:T22"/>
    <mergeCell ref="U22:W22"/>
    <mergeCell ref="C28:R28"/>
    <mergeCell ref="C20:D20"/>
    <mergeCell ref="U26:W26"/>
    <mergeCell ref="U27:W27"/>
    <mergeCell ref="L22:R22"/>
    <mergeCell ref="U28:W28"/>
    <mergeCell ref="E22:K22"/>
    <mergeCell ref="U23:W23"/>
    <mergeCell ref="U24:W24"/>
    <mergeCell ref="U25:W25"/>
  </mergeCells>
  <phoneticPr fontId="1"/>
  <dataValidations count="3">
    <dataValidation type="list" allowBlank="1" showInputMessage="1" showErrorMessage="1" sqref="C11 C35 C38:C41 C64:C66" xr:uid="{E235367F-0170-4DA3-AF2E-36419241E9F5}">
      <formula1>$AH$2:$AH$3</formula1>
    </dataValidation>
    <dataValidation type="list" allowBlank="1" showInputMessage="1" showErrorMessage="1" sqref="C12" xr:uid="{42D55043-8920-45EC-9AAF-D30086A292DB}">
      <formula1>$AH$2:$AH$4</formula1>
    </dataValidation>
    <dataValidation type="list" allowBlank="1" showInputMessage="1" showErrorMessage="1" sqref="E23:E27" xr:uid="{A61AA55A-783A-4E16-9C40-96CD285759E4}">
      <formula1>"昭和,平成,令和"</formula1>
    </dataValidation>
  </dataValidations>
  <pageMargins left="0.70866141732283472" right="0.39370078740157483" top="0.56000000000000005" bottom="0.46"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D1DF-E393-4583-A3BE-82216302AE2B}">
  <sheetPr codeName="Sheet5"/>
  <dimension ref="A1:K22"/>
  <sheetViews>
    <sheetView view="pageBreakPreview" zoomScaleNormal="100" zoomScaleSheetLayoutView="100" workbookViewId="0">
      <selection activeCell="D14" sqref="D14"/>
    </sheetView>
  </sheetViews>
  <sheetFormatPr defaultColWidth="10" defaultRowHeight="13.5" x14ac:dyDescent="0.15"/>
  <cols>
    <col min="1" max="1" width="5.75" style="115" customWidth="1"/>
    <col min="2" max="3" width="32.25" style="115" customWidth="1"/>
    <col min="4" max="4" width="18.375" style="115" customWidth="1"/>
    <col min="5" max="7" width="11.25" style="115" customWidth="1"/>
    <col min="8" max="10" width="16.125" style="115" customWidth="1"/>
    <col min="11" max="11" width="16" style="115" customWidth="1"/>
    <col min="12" max="16384" width="10" style="115"/>
  </cols>
  <sheetData>
    <row r="1" spans="1:11" ht="19.5" customHeight="1" x14ac:dyDescent="0.15">
      <c r="A1" s="113" t="s">
        <v>160</v>
      </c>
      <c r="B1" s="113"/>
      <c r="C1" s="113"/>
      <c r="D1" s="114"/>
      <c r="F1" s="114"/>
      <c r="H1" s="114"/>
      <c r="I1" s="114"/>
      <c r="J1" s="114"/>
    </row>
    <row r="2" spans="1:11" ht="14.25" x14ac:dyDescent="0.15">
      <c r="A2" s="386" t="s">
        <v>161</v>
      </c>
      <c r="B2" s="386"/>
      <c r="C2" s="386"/>
      <c r="D2" s="386"/>
      <c r="E2" s="386"/>
      <c r="F2" s="386"/>
      <c r="G2" s="386"/>
      <c r="H2" s="386"/>
      <c r="I2" s="386"/>
      <c r="J2" s="386"/>
      <c r="K2" s="386"/>
    </row>
    <row r="3" spans="1:11" ht="14.25" x14ac:dyDescent="0.15">
      <c r="A3" s="116"/>
      <c r="B3" s="116"/>
      <c r="C3" s="116"/>
      <c r="D3" s="116"/>
      <c r="E3" s="116"/>
      <c r="F3" s="116"/>
      <c r="G3" s="116"/>
      <c r="H3" s="116"/>
      <c r="I3" s="116"/>
      <c r="J3" s="116"/>
      <c r="K3" s="116"/>
    </row>
    <row r="4" spans="1:11" s="118" customFormat="1" ht="19.5" customHeight="1" x14ac:dyDescent="0.15">
      <c r="A4" s="117"/>
      <c r="B4" s="117"/>
      <c r="C4" s="117"/>
      <c r="F4" s="119"/>
      <c r="H4" s="120" t="s">
        <v>162</v>
      </c>
      <c r="I4" s="401"/>
      <c r="J4" s="401"/>
      <c r="K4" s="401"/>
    </row>
    <row r="5" spans="1:11" s="118" customFormat="1" ht="19.5" customHeight="1" x14ac:dyDescent="0.15">
      <c r="A5" s="117"/>
      <c r="B5" s="117"/>
      <c r="C5" s="117"/>
      <c r="D5" s="121"/>
      <c r="F5" s="119"/>
      <c r="G5" s="120"/>
      <c r="H5" s="121"/>
      <c r="I5" s="122"/>
      <c r="J5" s="122"/>
      <c r="K5" s="123"/>
    </row>
    <row r="6" spans="1:11" s="118" customFormat="1" ht="21" customHeight="1" x14ac:dyDescent="0.15">
      <c r="A6" s="387" t="s">
        <v>163</v>
      </c>
      <c r="B6" s="387" t="s">
        <v>164</v>
      </c>
      <c r="C6" s="387" t="s">
        <v>165</v>
      </c>
      <c r="D6" s="387" t="s">
        <v>166</v>
      </c>
      <c r="E6" s="390" t="s">
        <v>167</v>
      </c>
      <c r="F6" s="391"/>
      <c r="G6" s="392"/>
      <c r="H6" s="393" t="s">
        <v>168</v>
      </c>
      <c r="I6" s="394"/>
      <c r="J6" s="395"/>
      <c r="K6" s="396" t="s">
        <v>169</v>
      </c>
    </row>
    <row r="7" spans="1:11" s="118" customFormat="1" ht="12.75" x14ac:dyDescent="0.15">
      <c r="A7" s="388"/>
      <c r="B7" s="388"/>
      <c r="C7" s="388"/>
      <c r="D7" s="388"/>
      <c r="E7" s="127" t="s">
        <v>170</v>
      </c>
      <c r="F7" s="128"/>
      <c r="G7" s="125"/>
      <c r="H7" s="129" t="s">
        <v>171</v>
      </c>
      <c r="I7" s="130" t="s">
        <v>172</v>
      </c>
      <c r="J7" s="130" t="s">
        <v>173</v>
      </c>
      <c r="K7" s="397"/>
    </row>
    <row r="8" spans="1:11" s="118" customFormat="1" ht="20.25" customHeight="1" x14ac:dyDescent="0.15">
      <c r="A8" s="388"/>
      <c r="B8" s="388"/>
      <c r="C8" s="388"/>
      <c r="D8" s="388"/>
      <c r="E8" s="131"/>
      <c r="F8" s="399" t="s">
        <v>174</v>
      </c>
      <c r="G8" s="400"/>
      <c r="H8" s="126" t="s">
        <v>175</v>
      </c>
      <c r="I8" s="126" t="s">
        <v>176</v>
      </c>
      <c r="J8" s="132" t="s">
        <v>177</v>
      </c>
      <c r="K8" s="397"/>
    </row>
    <row r="9" spans="1:11" s="118" customFormat="1" ht="12.75" x14ac:dyDescent="0.15">
      <c r="A9" s="389"/>
      <c r="B9" s="389"/>
      <c r="C9" s="389"/>
      <c r="D9" s="389"/>
      <c r="E9" s="134"/>
      <c r="F9" s="133"/>
      <c r="G9" s="124" t="s">
        <v>178</v>
      </c>
      <c r="H9" s="129" t="s">
        <v>179</v>
      </c>
      <c r="I9" s="132" t="s">
        <v>180</v>
      </c>
      <c r="J9" s="132" t="s">
        <v>181</v>
      </c>
      <c r="K9" s="398"/>
    </row>
    <row r="10" spans="1:11" s="118" customFormat="1" ht="30" customHeight="1" x14ac:dyDescent="0.15">
      <c r="A10" s="135">
        <v>1</v>
      </c>
      <c r="B10" s="158"/>
      <c r="C10" s="158"/>
      <c r="D10" s="158"/>
      <c r="E10" s="159"/>
      <c r="F10" s="160"/>
      <c r="G10" s="161"/>
      <c r="H10" s="160"/>
      <c r="I10" s="160"/>
      <c r="J10" s="160"/>
      <c r="K10" s="162" t="s">
        <v>182</v>
      </c>
    </row>
    <row r="11" spans="1:11" s="118" customFormat="1" ht="30" customHeight="1" x14ac:dyDescent="0.15">
      <c r="A11" s="135">
        <v>2</v>
      </c>
      <c r="B11" s="158"/>
      <c r="C11" s="158"/>
      <c r="D11" s="158"/>
      <c r="E11" s="159"/>
      <c r="F11" s="160"/>
      <c r="G11" s="161"/>
      <c r="H11" s="160"/>
      <c r="I11" s="160"/>
      <c r="J11" s="160"/>
      <c r="K11" s="162"/>
    </row>
    <row r="12" spans="1:11" s="118" customFormat="1" ht="30" customHeight="1" x14ac:dyDescent="0.15">
      <c r="A12" s="135">
        <v>3</v>
      </c>
      <c r="B12" s="158"/>
      <c r="C12" s="158"/>
      <c r="D12" s="158"/>
      <c r="E12" s="159"/>
      <c r="F12" s="160"/>
      <c r="G12" s="161"/>
      <c r="H12" s="160"/>
      <c r="I12" s="160"/>
      <c r="J12" s="160"/>
      <c r="K12" s="162"/>
    </row>
    <row r="13" spans="1:11" s="118" customFormat="1" ht="30" customHeight="1" x14ac:dyDescent="0.15">
      <c r="A13" s="135">
        <v>4</v>
      </c>
      <c r="B13" s="158"/>
      <c r="C13" s="158"/>
      <c r="D13" s="158"/>
      <c r="E13" s="159"/>
      <c r="F13" s="160"/>
      <c r="G13" s="161"/>
      <c r="H13" s="160"/>
      <c r="I13" s="160"/>
      <c r="J13" s="160"/>
      <c r="K13" s="162"/>
    </row>
    <row r="14" spans="1:11" s="118" customFormat="1" ht="30" customHeight="1" x14ac:dyDescent="0.15">
      <c r="A14" s="135">
        <v>5</v>
      </c>
      <c r="B14" s="158"/>
      <c r="C14" s="158"/>
      <c r="D14" s="158"/>
      <c r="E14" s="159"/>
      <c r="F14" s="160"/>
      <c r="G14" s="161"/>
      <c r="H14" s="160"/>
      <c r="I14" s="160"/>
      <c r="J14" s="160"/>
      <c r="K14" s="162"/>
    </row>
    <row r="15" spans="1:11" s="118" customFormat="1" ht="30" customHeight="1" x14ac:dyDescent="0.15">
      <c r="A15" s="135">
        <v>6</v>
      </c>
      <c r="B15" s="158"/>
      <c r="C15" s="158"/>
      <c r="D15" s="158"/>
      <c r="E15" s="159"/>
      <c r="F15" s="160"/>
      <c r="G15" s="161"/>
      <c r="H15" s="160"/>
      <c r="I15" s="160"/>
      <c r="J15" s="160"/>
      <c r="K15" s="162"/>
    </row>
    <row r="16" spans="1:11" s="118" customFormat="1" ht="30" customHeight="1" x14ac:dyDescent="0.15">
      <c r="A16" s="135">
        <v>7</v>
      </c>
      <c r="B16" s="158"/>
      <c r="C16" s="158"/>
      <c r="D16" s="158"/>
      <c r="E16" s="159"/>
      <c r="F16" s="160"/>
      <c r="G16" s="161"/>
      <c r="H16" s="160"/>
      <c r="I16" s="160"/>
      <c r="J16" s="160"/>
      <c r="K16" s="162"/>
    </row>
    <row r="17" spans="1:11" s="118" customFormat="1" ht="30" customHeight="1" x14ac:dyDescent="0.15">
      <c r="A17" s="135">
        <v>8</v>
      </c>
      <c r="B17" s="158"/>
      <c r="C17" s="158"/>
      <c r="D17" s="158"/>
      <c r="E17" s="159"/>
      <c r="F17" s="160"/>
      <c r="G17" s="161"/>
      <c r="H17" s="160"/>
      <c r="I17" s="160"/>
      <c r="J17" s="160"/>
      <c r="K17" s="162"/>
    </row>
    <row r="18" spans="1:11" s="118" customFormat="1" ht="30" customHeight="1" x14ac:dyDescent="0.15">
      <c r="A18" s="135">
        <v>9</v>
      </c>
      <c r="B18" s="158"/>
      <c r="C18" s="158"/>
      <c r="D18" s="158"/>
      <c r="E18" s="159"/>
      <c r="F18" s="160"/>
      <c r="G18" s="161"/>
      <c r="H18" s="160"/>
      <c r="I18" s="160"/>
      <c r="J18" s="160"/>
      <c r="K18" s="162"/>
    </row>
    <row r="19" spans="1:11" s="118" customFormat="1" ht="30" customHeight="1" x14ac:dyDescent="0.15">
      <c r="A19" s="135">
        <v>10</v>
      </c>
      <c r="B19" s="158"/>
      <c r="C19" s="158"/>
      <c r="D19" s="158"/>
      <c r="E19" s="159"/>
      <c r="F19" s="160"/>
      <c r="G19" s="161"/>
      <c r="H19" s="160"/>
      <c r="I19" s="160"/>
      <c r="J19" s="160"/>
      <c r="K19" s="162"/>
    </row>
    <row r="20" spans="1:11" x14ac:dyDescent="0.15">
      <c r="A20" s="136"/>
    </row>
    <row r="21" spans="1:11" x14ac:dyDescent="0.15">
      <c r="A21" s="136" t="s">
        <v>183</v>
      </c>
    </row>
    <row r="22" spans="1:11" x14ac:dyDescent="0.15">
      <c r="A22" s="136" t="s">
        <v>184</v>
      </c>
    </row>
  </sheetData>
  <sheetProtection algorithmName="SHA-512" hashValue="F8loccyohF/GFeHUMjzFlgVlvb/LXWjrXoB+VsmI/uG5PIiJkUgtSGqyfA+0dqAGwlRsFTabNRyg2TgIC5BXkA==" saltValue="5IV10WMoUB6AoGiiWRFTxw==" spinCount="100000" sheet="1" objects="1" scenarios="1"/>
  <mergeCells count="10">
    <mergeCell ref="A2:K2"/>
    <mergeCell ref="A6:A9"/>
    <mergeCell ref="B6:B9"/>
    <mergeCell ref="C6:C9"/>
    <mergeCell ref="D6:D9"/>
    <mergeCell ref="E6:G6"/>
    <mergeCell ref="H6:J6"/>
    <mergeCell ref="K6:K9"/>
    <mergeCell ref="F8:G8"/>
    <mergeCell ref="I4:K4"/>
  </mergeCells>
  <phoneticPr fontId="1"/>
  <pageMargins left="0.7" right="0.7" top="0.75" bottom="0.75" header="0.3" footer="0.3"/>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D65B-B156-48B1-A805-CAA5ECD6E979}">
  <sheetPr codeName="Sheet7"/>
  <dimension ref="A2:A7"/>
  <sheetViews>
    <sheetView workbookViewId="0">
      <selection activeCell="A7" sqref="A7"/>
    </sheetView>
  </sheetViews>
  <sheetFormatPr defaultRowHeight="13.5" x14ac:dyDescent="0.15"/>
  <sheetData>
    <row r="2" spans="1:1" x14ac:dyDescent="0.15">
      <c r="A2" t="s">
        <v>91</v>
      </c>
    </row>
    <row r="3" spans="1:1" x14ac:dyDescent="0.15">
      <c r="A3" t="s">
        <v>60</v>
      </c>
    </row>
    <row r="4" spans="1:1" x14ac:dyDescent="0.15">
      <c r="A4" t="s">
        <v>185</v>
      </c>
    </row>
    <row r="5" spans="1:1" x14ac:dyDescent="0.15">
      <c r="A5" t="s">
        <v>186</v>
      </c>
    </row>
    <row r="7" spans="1:1" x14ac:dyDescent="0.15">
      <c r="A7" t="s">
        <v>123</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6AFC-E8B4-430E-990D-E9DF0E162586}">
  <sheetPr codeName="Sheet8"/>
  <dimension ref="A2:A8"/>
  <sheetViews>
    <sheetView workbookViewId="0">
      <selection activeCell="C14" sqref="C14:C16"/>
    </sheetView>
  </sheetViews>
  <sheetFormatPr defaultRowHeight="13.5" x14ac:dyDescent="0.15"/>
  <sheetData>
    <row r="2" spans="1:1" x14ac:dyDescent="0.15">
      <c r="A2" t="s">
        <v>187</v>
      </c>
    </row>
    <row r="3" spans="1:1" x14ac:dyDescent="0.15">
      <c r="A3" t="s">
        <v>188</v>
      </c>
    </row>
    <row r="4" spans="1:1" x14ac:dyDescent="0.15">
      <c r="A4" t="s">
        <v>189</v>
      </c>
    </row>
    <row r="6" spans="1:1" x14ac:dyDescent="0.15">
      <c r="A6" t="s">
        <v>190</v>
      </c>
    </row>
    <row r="7" spans="1:1" x14ac:dyDescent="0.15">
      <c r="A7" t="s">
        <v>191</v>
      </c>
    </row>
    <row r="8" spans="1:1" x14ac:dyDescent="0.15">
      <c r="A8" t="s">
        <v>192</v>
      </c>
    </row>
  </sheetData>
  <phoneticPr fontId="1"/>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第1号様式</vt:lpstr>
      <vt:lpstr>２所要額調書（別紙１）</vt:lpstr>
      <vt:lpstr>３事業計画書（別紙２）（人材確保体制構築）</vt:lpstr>
      <vt:lpstr>３事業計画書（別紙２）（経営改善）</vt:lpstr>
      <vt:lpstr>事業者グループ構成法人一覧</vt:lpstr>
      <vt:lpstr>リスト</vt:lpstr>
      <vt:lpstr>リスト２</vt:lpstr>
      <vt:lpstr>'２所要額調書（別紙１）'!Print_Area</vt:lpstr>
      <vt:lpstr>'３事業計画書（別紙２）（経営改善）'!Print_Area</vt:lpstr>
      <vt:lpstr>'３事業計画書（別紙２）（人材確保体制構築）'!Print_Area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2021-06-24T02:22:28Z</dcterms:created>
  <dcterms:modified xsi:type="dcterms:W3CDTF">2025-10-06T02:42:20Z</dcterms:modified>
  <cp:category/>
  <cp:contentStatus/>
</cp:coreProperties>
</file>