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16 通所リハビリテーション\00_かいごへるぷやまぐち　差替え用　下準備\4変更・報告\"/>
    </mc:Choice>
  </mc:AlternateContent>
  <xr:revisionPtr revIDLastSave="0" documentId="13_ncr:1_{5DAB14DB-7D2A-4AF8-95B9-07F67D7B0779}" xr6:coauthVersionLast="36" xr6:coauthVersionMax="47" xr10:uidLastSave="{00000000-0000-0000-0000-000000000000}"/>
  <bookViews>
    <workbookView xWindow="-110" yWindow="-110" windowWidth="23260" windowHeight="12580" tabRatio="670" activeTab="3"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2" i="8"/>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<sst xmlns="http://schemas.openxmlformats.org/spreadsheetml/2006/main" count="1343" uniqueCount="204">
  <si>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</si>
  <si>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</si>
  <si>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</si>
  <si>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</si>
  <si>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</si>
  <si>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</si>
  <si>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</si>
  <si>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</si>
  <si>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</si>
  <si>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</si>
  <si>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</si>
  <si>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</si>
  <si>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</si>
  <si>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</si>
  <si>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</si>
  <si>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</si>
  <si>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</si>
  <si>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</si>
  <si>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</si>
  <si>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</si>
  <si>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</si>
  <si>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</si>
  <si>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</si>
  <si>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</si>
  <si>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</si>
  <si>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</si>
  <si>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</si>
  <si>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</si>
  <si>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</si>
  <si>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</si>
  <si>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</si>
  <si>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</si>
  <si>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</si>
  <si>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</si>
  <si>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</si>
  <si>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</si>
  <si>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</si>
  <si>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</si>
  <si>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</si>
  <si>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</si>
  <si>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</si>
  <si>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</si>
  <si>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</si>
  <si>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</si>
  <si>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</si>
  <si>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</si>
  <si>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</si>
  <si>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</si>
  <si>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</si>
  <si>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</si>
  <si>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</si>
  <si>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</si>
  <si>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</si>
  <si>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</si>
  <si>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</si>
  <si>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</si>
  <si>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</si>
  <si>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</si>
  <si>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</si>
  <si>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</si>
  <si>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</si>
  <si>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</si>
  <si>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</si>
  <si>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</si>
  <si>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</si>
  <si>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</si>
  <si>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</si>
  <si>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</si>
  <si>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</si>
  <si>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</si>
  <si>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</si>
  <si>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</si>
  <si>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</si>
  <si>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</si>
  <si>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</si>
  <si>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</si>
  <si>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</si>
  <si>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</si>
  <si>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</si>
  <si>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</si>
  <si>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</si>
  <si>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</si>
  <si>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</si>
  <si>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</si>
  <si>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</si>
  <si>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</si>
  <si>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</si>
  <si>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</si>
  <si>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</si>
  <si>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</si>
  <si>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</si>
  <si>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</si>
  <si>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</si>
  <si>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</si>
  <si>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</si>
  <si>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</si>
  <si>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</si>
  <si>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</si>
  <si>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</si>
  <si>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</si>
  <si>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</si>
  <si>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</si>
  <si>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</si>
  <si>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</si>
  <si>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</si>
  <si>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</si>
  <si>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</si>
  <si>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</si>
  <si>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</si>
  <si>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</si>
  <si>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</si>
  <si>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</si>
  <si>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</si>
  <si>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</si>
  <si>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</si>
  <si>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</si>
  <si>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</si>
  <si>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</si>
  <si>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</si>
  <si>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</si>
  <si>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</si>
  <si>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</si>
  <si>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</si>
  <si>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</si>
  <si>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</si>
  <si>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</si>
  <si>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</si>
  <si>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</si>
  <si>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</si>
  <si>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</si>
  <si>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</si>
  <si>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</si>
  <si>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</si>
  <si>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</si>
  <si>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</si>
  <si>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</si>
  <si>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</si>
  <si>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</si>
  <si>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</si>
  <si>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</si>
  <si>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</si>
  <si>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</si>
  <si>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</si>
  <si>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</si>
  <si>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</si>
  <si>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</si>
  <si>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</si>
  <si>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</si>
  <si>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</si>
  <si>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</si>
  <si>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</si>
  <si>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</si>
  <si>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</si>
  <si>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</si>
  <si>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</si>
  <si>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</si>
  <si>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</si>
  <si>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</si>
  <si>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</si>
  <si>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</si>
  <si>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</si>
  <si>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</si>
  <si>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</si>
  <si>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</si>
  <si>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</si>
  <si>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</si>
  <si>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</si>
  <si>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</si>
  <si>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</si>
  <si>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</si>
  <si>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</si>
  <si>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</si>
  <si>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</si>
  <si>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</si>
  <si>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</si>
  <si>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</si>
  <si>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</si>
  <si>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</si>
  <si>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</si>
  <si>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</si>
  <si>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</si>
  <si>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</si>
  <si>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</si>
  <si>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</si>
  <si>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</si>
  <si>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</si>
  <si>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</si>
  <si>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</si>
  <si>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</si>
  <si>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</si>
  <si>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</si>
  <si>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</si>
  <si>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</si>
  <si>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</si>
  <si>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</si>
  <si>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</si>
  <si>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</si>
  <si>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</si>
  <si>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</si>
  <si>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</si>
  <si>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b</t>
  </si>
  <si>
    <t>介護福祉士</t>
    <rPh sb="0" eb="5">
      <t>カイゴフクシシ</t>
    </rPh>
    <phoneticPr fontId="2"/>
  </si>
  <si>
    <t>C</t>
  </si>
  <si>
    <t>○○　D子</t>
    <rPh sb="4" eb="5">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</si>
</sst>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5">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23" fillId="3" borderId="76"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view="pageBreakPreview" topLeftCell="A10" zoomScaleNormal="70" zoomScaleSheetLayoutView="100" workbookViewId="0">
      <selection activeCell="H34" sqref="H34:K36"/>
    </sheetView>
  </sheetViews>
  <sheetFormatPr defaultColWidth="4.4140625" defaultRowHeight="20.25" customHeight="1" x14ac:dyDescent="0.55000000000000004"/>
  <cols>
    <col min="1" max="1" width="1.58203125" style="161" customWidth="1"/>
    <col min="2" max="5" width="5.6640625" style="161" customWidth="1"/>
    <col min="6" max="6" width="16.5" style="161" hidden="1" customWidth="1"/>
    <col min="7" max="58" width="5.58203125" style="161" customWidth="1"/>
    <col min="59" max="16384" width="4.4140625" style="161"/>
  </cols>
  <sheetData>
    <row r="1" spans="2:64" s="114" customFormat="1" ht="20.25" customHeight="1" x14ac:dyDescent="0.55000000000000004">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55000000000000004">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55000000000000004">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 x14ac:dyDescent="0.55000000000000004">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55000000000000004">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55000000000000004">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55000000000000004">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55000000000000004">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55000000000000004">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 x14ac:dyDescent="0.25">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 x14ac:dyDescent="0.55000000000000004">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6">
      <c r="C16" s="162"/>
      <c r="D16" s="162"/>
      <c r="E16" s="162"/>
      <c r="F16" s="162"/>
      <c r="G16" s="162"/>
      <c r="X16" s="162"/>
      <c r="AN16" s="162"/>
      <c r="BE16" s="163"/>
      <c r="BF16" s="163"/>
      <c r="BG16" s="163"/>
    </row>
    <row r="17" spans="2:58" ht="20.25" customHeight="1" x14ac:dyDescent="0.55000000000000004">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55000000000000004">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55000000000000004">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55000000000000004">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6">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55000000000000004">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55000000000000004">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55000000000000004">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55000000000000004">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55000000000000004">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55000000000000004">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55000000000000004">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55000000000000004">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55000000000000004">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55000000000000004">
      <c r="B31" s="291">
        <f>B28+1</f>
        <v>4</v>
      </c>
      <c r="C31" s="319" t="s">
        <v>55</v>
      </c>
      <c r="D31" s="320"/>
      <c r="E31" s="321"/>
      <c r="F31" s="111"/>
      <c r="G31" s="293" t="s">
        <v>105</v>
      </c>
      <c r="H31" s="296" t="s">
        <v>201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55000000000000004">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55000000000000004">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55000000000000004">
      <c r="B34" s="291">
        <f>B31+1</f>
        <v>5</v>
      </c>
      <c r="C34" s="319" t="s">
        <v>55</v>
      </c>
      <c r="D34" s="320"/>
      <c r="E34" s="321"/>
      <c r="F34" s="111"/>
      <c r="G34" s="293" t="s">
        <v>202</v>
      </c>
      <c r="H34" s="296" t="s">
        <v>91</v>
      </c>
      <c r="I34" s="297"/>
      <c r="J34" s="297"/>
      <c r="K34" s="298"/>
      <c r="L34" s="303" t="s">
        <v>203</v>
      </c>
      <c r="M34" s="304"/>
      <c r="N34" s="304"/>
      <c r="O34" s="305"/>
      <c r="P34" s="312" t="s">
        <v>44</v>
      </c>
      <c r="Q34" s="313"/>
      <c r="R34" s="314"/>
      <c r="S34" s="104"/>
      <c r="T34" s="105" t="s">
        <v>200</v>
      </c>
      <c r="U34" s="105"/>
      <c r="V34" s="105"/>
      <c r="W34" s="105" t="s">
        <v>200</v>
      </c>
      <c r="X34" s="105"/>
      <c r="Y34" s="106"/>
      <c r="Z34" s="104"/>
      <c r="AA34" s="105" t="s">
        <v>200</v>
      </c>
      <c r="AB34" s="105"/>
      <c r="AC34" s="105"/>
      <c r="AD34" s="105" t="s">
        <v>200</v>
      </c>
      <c r="AE34" s="105"/>
      <c r="AF34" s="106"/>
      <c r="AG34" s="104"/>
      <c r="AH34" s="105" t="s">
        <v>200</v>
      </c>
      <c r="AI34" s="105"/>
      <c r="AJ34" s="105"/>
      <c r="AK34" s="105" t="s">
        <v>200</v>
      </c>
      <c r="AL34" s="105"/>
      <c r="AM34" s="106"/>
      <c r="AN34" s="104"/>
      <c r="AO34" s="105" t="s">
        <v>200</v>
      </c>
      <c r="AP34" s="105"/>
      <c r="AQ34" s="105"/>
      <c r="AR34" s="105" t="s">
        <v>200</v>
      </c>
      <c r="AS34" s="105"/>
      <c r="AT34" s="106"/>
      <c r="AU34" s="104"/>
      <c r="AV34" s="105"/>
      <c r="AW34" s="105"/>
      <c r="AX34" s="343"/>
      <c r="AY34" s="344"/>
      <c r="AZ34" s="345"/>
      <c r="BA34" s="346"/>
      <c r="BB34" s="353"/>
      <c r="BC34" s="354"/>
      <c r="BD34" s="354"/>
      <c r="BE34" s="354"/>
      <c r="BF34" s="355"/>
    </row>
    <row r="35" spans="2:58" ht="20.25" customHeight="1" x14ac:dyDescent="0.55000000000000004">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f>IF(T34="","",VLOOKUP(T34,'【記載例】シフト記号表（勤務時間帯）'!$C$6:$K$35,9,FALSE))</f>
        <v>5</v>
      </c>
      <c r="U35" s="229" t="str">
        <f>IF(U34="","",VLOOKUP(U34,'【記載例】シフト記号表（勤務時間帯）'!$C$6:$K$35,9,FALSE))</f>
        <v/>
      </c>
      <c r="V35" s="229" t="str">
        <f>IF(V34="","",VLOOKUP(V34,'【記載例】シフト記号表（勤務時間帯）'!$C$6:$K$35,9,FALSE))</f>
        <v/>
      </c>
      <c r="W35" s="229">
        <f>IF(W34="","",VLOOKUP(W34,'【記載例】シフト記号表（勤務時間帯）'!$C$6:$K$35,9,FALSE))</f>
        <v>5</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f>IF(AA34="","",VLOOKUP(AA34,'【記載例】シフト記号表（勤務時間帯）'!$C$6:$K$35,9,FALSE))</f>
        <v>5</v>
      </c>
      <c r="AB35" s="229" t="str">
        <f>IF(AB34="","",VLOOKUP(AB34,'【記載例】シフト記号表（勤務時間帯）'!$C$6:$K$35,9,FALSE))</f>
        <v/>
      </c>
      <c r="AC35" s="229" t="str">
        <f>IF(AC34="","",VLOOKUP(AC34,'【記載例】シフト記号表（勤務時間帯）'!$C$6:$K$35,9,FALSE))</f>
        <v/>
      </c>
      <c r="AD35" s="229">
        <f>IF(AD34="","",VLOOKUP(AD34,'【記載例】シフト記号表（勤務時間帯）'!$C$6:$K$35,9,FALSE))</f>
        <v>5</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f>IF(AH34="","",VLOOKUP(AH34,'【記載例】シフト記号表（勤務時間帯）'!$C$6:$K$35,9,FALSE))</f>
        <v>5</v>
      </c>
      <c r="AI35" s="229" t="str">
        <f>IF(AI34="","",VLOOKUP(AI34,'【記載例】シフト記号表（勤務時間帯）'!$C$6:$K$35,9,FALSE))</f>
        <v/>
      </c>
      <c r="AJ35" s="229" t="str">
        <f>IF(AJ34="","",VLOOKUP(AJ34,'【記載例】シフト記号表（勤務時間帯）'!$C$6:$K$35,9,FALSE))</f>
        <v/>
      </c>
      <c r="AK35" s="229">
        <f>IF(AK34="","",VLOOKUP(AK34,'【記載例】シフト記号表（勤務時間帯）'!$C$6:$K$35,9,FALSE))</f>
        <v>5</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f>IF(AO34="","",VLOOKUP(AO34,'【記載例】シフト記号表（勤務時間帯）'!$C$6:$K$35,9,FALSE))</f>
        <v>5</v>
      </c>
      <c r="AP35" s="229" t="str">
        <f>IF(AP34="","",VLOOKUP(AP34,'【記載例】シフト記号表（勤務時間帯）'!$C$6:$K$35,9,FALSE))</f>
        <v/>
      </c>
      <c r="AQ35" s="229" t="str">
        <f>IF(AQ34="","",VLOOKUP(AQ34,'【記載例】シフト記号表（勤務時間帯）'!$C$6:$K$35,9,FALSE))</f>
        <v/>
      </c>
      <c r="AR35" s="229">
        <f>IF(AR34="","",VLOOKUP(AR34,'【記載例】シフト記号表（勤務時間帯）'!$C$6:$K$35,9,FALSE))</f>
        <v>5</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40</v>
      </c>
      <c r="AY35" s="337"/>
      <c r="AZ35" s="338">
        <f>IF($BB$3="４週",AX35/4,IF($BB$3="暦月",【記載例】通所リハ!AX35/(【記載例】通所リハ!$BB$8/7),""))</f>
        <v>10</v>
      </c>
      <c r="BA35" s="339"/>
      <c r="BB35" s="356"/>
      <c r="BC35" s="357"/>
      <c r="BD35" s="357"/>
      <c r="BE35" s="357"/>
      <c r="BF35" s="358"/>
    </row>
    <row r="36" spans="2:58" ht="20.25" customHeight="1" x14ac:dyDescent="0.55000000000000004">
      <c r="B36" s="291"/>
      <c r="C36" s="325"/>
      <c r="D36" s="326"/>
      <c r="E36" s="327"/>
      <c r="F36" s="85" t="str">
        <f>C34</f>
        <v>介護職員</v>
      </c>
      <c r="G36" s="351"/>
      <c r="H36" s="299"/>
      <c r="I36" s="297"/>
      <c r="J36" s="297"/>
      <c r="K36" s="298"/>
      <c r="L36" s="352"/>
      <c r="M36" s="331"/>
      <c r="N36" s="331"/>
      <c r="O36" s="332"/>
      <c r="P36" s="340" t="s">
        <v>45</v>
      </c>
      <c r="Q36" s="341"/>
      <c r="R36" s="342"/>
      <c r="S36" s="231" t="str">
        <f>IF(S34="","",VLOOKUP(S34,'【記載例】シフト記号表（勤務時間帯）'!$C$6:$U$35,19,FALSE))</f>
        <v/>
      </c>
      <c r="T36" s="232">
        <f>IF(T34="","",VLOOKUP(T34,'【記載例】シフト記号表（勤務時間帯）'!$C$6:$U$35,19,FALSE))</f>
        <v>3.4999999999999996</v>
      </c>
      <c r="U36" s="232" t="str">
        <f>IF(U34="","",VLOOKUP(U34,'【記載例】シフト記号表（勤務時間帯）'!$C$6:$U$35,19,FALSE))</f>
        <v/>
      </c>
      <c r="V36" s="232" t="str">
        <f>IF(V34="","",VLOOKUP(V34,'【記載例】シフト記号表（勤務時間帯）'!$C$6:$U$35,19,FALSE))</f>
        <v/>
      </c>
      <c r="W36" s="232">
        <f>IF(W34="","",VLOOKUP(W34,'【記載例】シフト記号表（勤務時間帯）'!$C$6:$U$35,19,FALSE))</f>
        <v>3.4999999999999996</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f>IF(AA34="","",VLOOKUP(AA34,'【記載例】シフト記号表（勤務時間帯）'!$C$6:$U$35,19,FALSE))</f>
        <v>3.4999999999999996</v>
      </c>
      <c r="AB36" s="232" t="str">
        <f>IF(AB34="","",VLOOKUP(AB34,'【記載例】シフト記号表（勤務時間帯）'!$C$6:$U$35,19,FALSE))</f>
        <v/>
      </c>
      <c r="AC36" s="232" t="str">
        <f>IF(AC34="","",VLOOKUP(AC34,'【記載例】シフト記号表（勤務時間帯）'!$C$6:$U$35,19,FALSE))</f>
        <v/>
      </c>
      <c r="AD36" s="232">
        <f>IF(AD34="","",VLOOKUP(AD34,'【記載例】シフト記号表（勤務時間帯）'!$C$6:$U$35,19,FALSE))</f>
        <v>3.4999999999999996</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f>IF(AH34="","",VLOOKUP(AH34,'【記載例】シフト記号表（勤務時間帯）'!$C$6:$U$35,19,FALSE))</f>
        <v>3.4999999999999996</v>
      </c>
      <c r="AI36" s="232" t="str">
        <f>IF(AI34="","",VLOOKUP(AI34,'【記載例】シフト記号表（勤務時間帯）'!$C$6:$U$35,19,FALSE))</f>
        <v/>
      </c>
      <c r="AJ36" s="232" t="str">
        <f>IF(AJ34="","",VLOOKUP(AJ34,'【記載例】シフト記号表（勤務時間帯）'!$C$6:$U$35,19,FALSE))</f>
        <v/>
      </c>
      <c r="AK36" s="232">
        <f>IF(AK34="","",VLOOKUP(AK34,'【記載例】シフト記号表（勤務時間帯）'!$C$6:$U$35,19,FALSE))</f>
        <v>3.4999999999999996</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f>IF(AO34="","",VLOOKUP(AO34,'【記載例】シフト記号表（勤務時間帯）'!$C$6:$U$35,19,FALSE))</f>
        <v>3.4999999999999996</v>
      </c>
      <c r="AP36" s="232" t="str">
        <f>IF(AP34="","",VLOOKUP(AP34,'【記載例】シフト記号表（勤務時間帯）'!$C$6:$U$35,19,FALSE))</f>
        <v/>
      </c>
      <c r="AQ36" s="232" t="str">
        <f>IF(AQ34="","",VLOOKUP(AQ34,'【記載例】シフト記号表（勤務時間帯）'!$C$6:$U$35,19,FALSE))</f>
        <v/>
      </c>
      <c r="AR36" s="232">
        <f>IF(AR34="","",VLOOKUP(AR34,'【記載例】シフト記号表（勤務時間帯）'!$C$6:$U$35,19,FALSE))</f>
        <v>3.4999999999999996</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27.999999999999996</v>
      </c>
      <c r="AY36" s="270"/>
      <c r="AZ36" s="271">
        <f>IF($BB$3="４週",AX36/4,IF($BB$3="暦月",【記載例】通所リハ!AX36/(【記載例】通所リハ!$BB$8/7),""))</f>
        <v>6.9999999999999991</v>
      </c>
      <c r="BA36" s="272"/>
      <c r="BB36" s="359"/>
      <c r="BC36" s="360"/>
      <c r="BD36" s="360"/>
      <c r="BE36" s="360"/>
      <c r="BF36" s="361"/>
    </row>
    <row r="37" spans="2:58" ht="20.25" customHeight="1" x14ac:dyDescent="0.55000000000000004">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55000000000000004">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55000000000000004">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55000000000000004">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55000000000000004">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55000000000000004">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55000000000000004">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55000000000000004">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55000000000000004">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55000000000000004">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55000000000000004">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55000000000000004">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55000000000000004">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55000000000000004">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55000000000000004">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55000000000000004">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55000000000000004">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55000000000000004">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55000000000000004">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55000000000000004">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55000000000000004">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55000000000000004">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55000000000000004">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6">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6">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49999999999999" customHeight="1" x14ac:dyDescent="0.55000000000000004">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55000000000000004">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55000000000000004">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55000000000000004">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55000000000000004">
      <c r="B66" s="248"/>
      <c r="C66" s="199"/>
      <c r="D66" s="199"/>
      <c r="E66" s="199"/>
      <c r="F66" s="186"/>
      <c r="G66" s="282"/>
      <c r="H66" s="282"/>
      <c r="I66" s="282"/>
      <c r="J66" s="282"/>
      <c r="K66" s="283"/>
      <c r="L66" s="258"/>
      <c r="M66" s="289" t="s">
        <v>55</v>
      </c>
      <c r="N66" s="289"/>
      <c r="O66" s="289"/>
      <c r="P66" s="289"/>
      <c r="Q66" s="289"/>
      <c r="R66" s="290"/>
      <c r="S66" s="251">
        <f t="shared" si="1"/>
        <v>7</v>
      </c>
      <c r="T66" s="252">
        <f t="shared" si="1"/>
        <v>10.5</v>
      </c>
      <c r="U66" s="252" t="str">
        <f t="shared" si="1"/>
        <v/>
      </c>
      <c r="V66" s="252" t="str">
        <f t="shared" si="1"/>
        <v/>
      </c>
      <c r="W66" s="252">
        <f t="shared" si="1"/>
        <v>10.5</v>
      </c>
      <c r="X66" s="252">
        <f t="shared" si="1"/>
        <v>7</v>
      </c>
      <c r="Y66" s="253">
        <f t="shared" si="1"/>
        <v>7</v>
      </c>
      <c r="Z66" s="251">
        <f t="shared" si="1"/>
        <v>7</v>
      </c>
      <c r="AA66" s="252">
        <f t="shared" si="1"/>
        <v>10.5</v>
      </c>
      <c r="AB66" s="252" t="str">
        <f t="shared" si="1"/>
        <v/>
      </c>
      <c r="AC66" s="252" t="str">
        <f t="shared" si="2"/>
        <v/>
      </c>
      <c r="AD66" s="252">
        <f t="shared" si="2"/>
        <v>10.5</v>
      </c>
      <c r="AE66" s="252">
        <f t="shared" si="2"/>
        <v>7</v>
      </c>
      <c r="AF66" s="253">
        <f t="shared" si="2"/>
        <v>7</v>
      </c>
      <c r="AG66" s="251">
        <f t="shared" si="2"/>
        <v>7</v>
      </c>
      <c r="AH66" s="252">
        <f t="shared" si="2"/>
        <v>10.5</v>
      </c>
      <c r="AI66" s="252" t="str">
        <f t="shared" si="2"/>
        <v/>
      </c>
      <c r="AJ66" s="252" t="str">
        <f t="shared" si="2"/>
        <v/>
      </c>
      <c r="AK66" s="252">
        <f t="shared" si="2"/>
        <v>10.5</v>
      </c>
      <c r="AL66" s="252">
        <f t="shared" si="2"/>
        <v>7</v>
      </c>
      <c r="AM66" s="253">
        <f t="shared" si="3"/>
        <v>7</v>
      </c>
      <c r="AN66" s="251">
        <f t="shared" si="3"/>
        <v>7</v>
      </c>
      <c r="AO66" s="252">
        <f t="shared" si="3"/>
        <v>10.5</v>
      </c>
      <c r="AP66" s="252" t="str">
        <f t="shared" si="3"/>
        <v/>
      </c>
      <c r="AQ66" s="252" t="str">
        <f t="shared" si="3"/>
        <v/>
      </c>
      <c r="AR66" s="252">
        <f t="shared" si="3"/>
        <v>10.5</v>
      </c>
      <c r="AS66" s="252">
        <f t="shared" si="3"/>
        <v>7</v>
      </c>
      <c r="AT66" s="253">
        <f t="shared" si="3"/>
        <v>7</v>
      </c>
      <c r="AU66" s="251" t="str">
        <f t="shared" si="3"/>
        <v/>
      </c>
      <c r="AV66" s="252" t="str">
        <f t="shared" si="3"/>
        <v/>
      </c>
      <c r="AW66" s="252" t="str">
        <f t="shared" si="3"/>
        <v/>
      </c>
      <c r="AX66" s="273">
        <f t="shared" si="3"/>
        <v>168</v>
      </c>
      <c r="AY66" s="274"/>
      <c r="AZ66" s="275">
        <f t="shared" si="4"/>
        <v>42</v>
      </c>
      <c r="BA66" s="276"/>
      <c r="BB66" s="263"/>
      <c r="BC66" s="264"/>
      <c r="BD66" s="264"/>
      <c r="BE66" s="264"/>
      <c r="BF66" s="265"/>
    </row>
    <row r="67" spans="1:73" ht="20.25" customHeight="1" x14ac:dyDescent="0.55000000000000004">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55000000000000004">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6">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55000000000000004">
      <c r="C70" s="189"/>
      <c r="D70" s="189"/>
      <c r="E70" s="189"/>
      <c r="F70" s="189"/>
      <c r="G70" s="190"/>
      <c r="H70" s="191"/>
      <c r="AF70" s="162"/>
    </row>
    <row r="71" spans="1:73" ht="11.4" customHeight="1" x14ac:dyDescent="0.55000000000000004">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5">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55000000000000004">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55000000000000004">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55000000000000004">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55000000000000004">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55000000000000004">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55000000000000004">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verticalDpi="0"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O8" sqref="O8"/>
    </sheetView>
  </sheetViews>
  <sheetFormatPr defaultColWidth="9" defaultRowHeight="26.5" x14ac:dyDescent="0.55000000000000004"/>
  <cols>
    <col min="1" max="1" width="1.58203125" style="73" customWidth="1"/>
    <col min="2" max="2" width="5.58203125" style="72" customWidth="1"/>
    <col min="3" max="3" width="10.58203125" style="72" customWidth="1"/>
    <col min="4" max="4" width="3.4140625" style="72" bestFit="1" customWidth="1"/>
    <col min="5" max="5" width="15.58203125" style="73" customWidth="1"/>
    <col min="6" max="6" width="3.4140625" style="73" bestFit="1" customWidth="1"/>
    <col min="7" max="7" width="15.58203125" style="73" customWidth="1"/>
    <col min="8" max="8" width="3.4140625" style="73" bestFit="1" customWidth="1"/>
    <col min="9" max="9" width="15.58203125" style="72" customWidth="1"/>
    <col min="10" max="10" width="3.4140625" style="73" bestFit="1" customWidth="1"/>
    <col min="11" max="11" width="15.58203125" style="73" customWidth="1"/>
    <col min="12" max="12" width="3.4140625" style="73" customWidth="1"/>
    <col min="13" max="13" width="15.58203125" style="73" customWidth="1"/>
    <col min="14" max="14" width="3.4140625" style="73" customWidth="1"/>
    <col min="15" max="15" width="15.58203125" style="73" customWidth="1"/>
    <col min="16" max="16" width="3.4140625" style="73" customWidth="1"/>
    <col min="17" max="17" width="15.58203125" style="73" customWidth="1"/>
    <col min="18" max="18" width="3.4140625" style="73" customWidth="1"/>
    <col min="19" max="19" width="15.58203125" style="73" customWidth="1"/>
    <col min="20" max="20" width="3.4140625" style="73" customWidth="1"/>
    <col min="21" max="21" width="15.58203125" style="73" customWidth="1"/>
    <col min="22" max="22" width="3.4140625" style="73" customWidth="1"/>
    <col min="23" max="23" width="50.58203125" style="73" customWidth="1"/>
    <col min="24" max="16384" width="9" style="73"/>
  </cols>
  <sheetData>
    <row r="1" spans="2:23" x14ac:dyDescent="0.55000000000000004">
      <c r="B1" s="71" t="s">
        <v>62</v>
      </c>
    </row>
    <row r="2" spans="2:23" x14ac:dyDescent="0.55000000000000004">
      <c r="B2" s="74" t="s">
        <v>63</v>
      </c>
      <c r="E2" s="75"/>
      <c r="I2" s="76"/>
    </row>
    <row r="3" spans="2:23" x14ac:dyDescent="0.55000000000000004">
      <c r="B3" s="76" t="s">
        <v>119</v>
      </c>
      <c r="E3" s="75" t="s">
        <v>123</v>
      </c>
      <c r="I3" s="76"/>
    </row>
    <row r="4" spans="2:23" x14ac:dyDescent="0.55000000000000004">
      <c r="B4" s="74"/>
      <c r="E4" s="461" t="s">
        <v>47</v>
      </c>
      <c r="F4" s="461"/>
      <c r="G4" s="461"/>
      <c r="H4" s="461"/>
      <c r="I4" s="461"/>
      <c r="J4" s="461"/>
      <c r="K4" s="461"/>
      <c r="M4" s="461" t="s">
        <v>46</v>
      </c>
      <c r="N4" s="461"/>
      <c r="O4" s="461"/>
      <c r="Q4" s="461" t="s">
        <v>75</v>
      </c>
      <c r="R4" s="461"/>
      <c r="S4" s="461"/>
      <c r="T4" s="461"/>
      <c r="U4" s="461"/>
      <c r="W4" s="461" t="s">
        <v>122</v>
      </c>
    </row>
    <row r="5" spans="2:23" x14ac:dyDescent="0.550000000000000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55000000000000004">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55000000000000004">
      <c r="B7" s="72">
        <v>2</v>
      </c>
      <c r="C7" s="69" t="s">
        <v>32</v>
      </c>
      <c r="D7" s="72" t="s">
        <v>66</v>
      </c>
      <c r="E7" s="68">
        <v>0.33333333333333331</v>
      </c>
      <c r="F7" s="72" t="s">
        <v>2</v>
      </c>
      <c r="G7" s="68">
        <v>0.54166666666666663</v>
      </c>
      <c r="H7" s="73" t="s">
        <v>68</v>
      </c>
      <c r="I7" s="68">
        <v>0</v>
      </c>
      <c r="J7" s="73" t="s">
        <v>59</v>
      </c>
      <c r="K7" s="77">
        <f t="shared" si="0"/>
        <v>5</v>
      </c>
      <c r="M7" s="68">
        <v>0.39583333333333331</v>
      </c>
      <c r="N7" s="72" t="s">
        <v>2</v>
      </c>
      <c r="O7" s="68">
        <v>0.6875</v>
      </c>
      <c r="Q7" s="67">
        <f t="shared" ref="Q7:Q8" si="3">IF(E7&lt;M7,M7,E7)</f>
        <v>0.39583333333333331</v>
      </c>
      <c r="R7" s="72" t="s">
        <v>2</v>
      </c>
      <c r="S7" s="67">
        <f t="shared" si="1"/>
        <v>0.54166666666666663</v>
      </c>
      <c r="U7" s="78">
        <f t="shared" si="2"/>
        <v>3.4999999999999996</v>
      </c>
      <c r="W7" s="83"/>
    </row>
    <row r="8" spans="2:23" x14ac:dyDescent="0.550000000000000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550000000000000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550000000000000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550000000000000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550000000000000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550000000000000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550000000000000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550000000000000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550000000000000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550000000000000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550000000000000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550000000000000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550000000000000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550000000000000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55000000000000004">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55000000000000004">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55000000000000004">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550000000000000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550000000000000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550000000000000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550000000000000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550000000000000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550000000000000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550000000000000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550000000000000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550000000000000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550000000000000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550000000000000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55000000000000004">
      <c r="C36" s="81"/>
    </row>
    <row r="37" spans="2:23" x14ac:dyDescent="0.55000000000000004">
      <c r="C37" s="82" t="s">
        <v>131</v>
      </c>
    </row>
    <row r="38" spans="2:23" x14ac:dyDescent="0.55000000000000004">
      <c r="C38" s="82" t="s">
        <v>132</v>
      </c>
    </row>
    <row r="39" spans="2:23" x14ac:dyDescent="0.55000000000000004">
      <c r="C39" s="82" t="s">
        <v>133</v>
      </c>
    </row>
    <row r="40" spans="2:23" x14ac:dyDescent="0.55000000000000004">
      <c r="C40" s="82" t="s">
        <v>134</v>
      </c>
    </row>
    <row r="41" spans="2:23" x14ac:dyDescent="0.55000000000000004">
      <c r="C41" s="74" t="s">
        <v>135</v>
      </c>
    </row>
    <row r="42" spans="2:23" x14ac:dyDescent="0.55000000000000004">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election activeCell="H34" sqref="H34:K36"/>
    </sheetView>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55000000000000004">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550000000000000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 x14ac:dyDescent="0.550000000000000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550000000000000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550000000000000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550000000000000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550000000000000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550000000000000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 x14ac:dyDescent="0.25">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 x14ac:dyDescent="0.550000000000000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6">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55000000000000004">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55000000000000004">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55000000000000004">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55000000000000004">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6">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55000000000000004">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55000000000000004">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55000000000000004">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55000000000000004">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55000000000000004">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55000000000000004">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55000000000000004">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55000000000000004">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55000000000000004">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55000000000000004">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55000000000000004">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55000000000000004">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55000000000000004">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55000000000000004">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55000000000000004">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55000000000000004">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55000000000000004">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55000000000000004">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55000000000000004">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55000000000000004">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55000000000000004">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55000000000000004">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55000000000000004">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55000000000000004">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55000000000000004">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55000000000000004">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55000000000000004">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55000000000000004">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55000000000000004">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55000000000000004">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55000000000000004">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55000000000000004">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55000000000000004">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55000000000000004">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55000000000000004">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55000000000000004">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55000000000000004">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55000000000000004">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55000000000000004">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55000000000000004">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55000000000000004">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55000000000000004">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55000000000000004">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55000000000000004">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55000000000000004">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55000000000000004">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55000000000000004">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55000000000000004">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55000000000000004">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55000000000000004">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55000000000000004">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55000000000000004">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55000000000000004">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55000000000000004">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55000000000000004">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55000000000000004">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55000000000000004">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55000000000000004">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55000000000000004">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55000000000000004">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55000000000000004">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55000000000000004">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55000000000000004">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55000000000000004">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55000000000000004">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55000000000000004">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55000000000000004">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55000000000000004">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55000000000000004">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55000000000000004">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55000000000000004">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55000000000000004">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55000000000000004">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55000000000000004">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55000000000000004">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55000000000000004">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55000000000000004">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55000000000000004">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55000000000000004">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55000000000000004">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55000000000000004">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55000000000000004">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55000000000000004">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55000000000000004">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55000000000000004">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55000000000000004">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55000000000000004">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55000000000000004">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55000000000000004">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55000000000000004">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55000000000000004">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55000000000000004">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55000000000000004">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55000000000000004">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55000000000000004">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55000000000000004">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55000000000000004">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55000000000000004">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55000000000000004">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55000000000000004">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55000000000000004">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55000000000000004">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55000000000000004">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55000000000000004">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55000000000000004">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55000000000000004">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55000000000000004">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55000000000000004">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55000000000000004">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55000000000000004">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55000000000000004">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55000000000000004">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55000000000000004">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55000000000000004">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55000000000000004">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55000000000000004">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55000000000000004">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55000000000000004">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55000000000000004">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55000000000000004">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55000000000000004">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55000000000000004">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55000000000000004">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55000000000000004">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55000000000000004">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55000000000000004">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55000000000000004">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55000000000000004">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55000000000000004">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55000000000000004">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55000000000000004">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55000000000000004">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55000000000000004">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55000000000000004">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55000000000000004">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55000000000000004">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55000000000000004">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55000000000000004">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55000000000000004">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55000000000000004">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55000000000000004">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55000000000000004">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55000000000000004">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55000000000000004">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55000000000000004">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55000000000000004">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55000000000000004">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55000000000000004">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55000000000000004">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55000000000000004">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55000000000000004">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55000000000000004">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55000000000000004">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55000000000000004">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55000000000000004">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55000000000000004">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55000000000000004">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55000000000000004">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55000000000000004">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55000000000000004">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55000000000000004">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55000000000000004">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55000000000000004">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55000000000000004">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55000000000000004">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55000000000000004">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55000000000000004">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55000000000000004">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55000000000000004">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55000000000000004">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55000000000000004">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55000000000000004">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55000000000000004">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55000000000000004">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55000000000000004">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55000000000000004">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55000000000000004">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55000000000000004">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55000000000000004">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55000000000000004">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55000000000000004">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55000000000000004">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55000000000000004">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55000000000000004">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55000000000000004">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55000000000000004">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55000000000000004">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55000000000000004">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55000000000000004">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55000000000000004">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55000000000000004">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55000000000000004">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55000000000000004">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55000000000000004">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55000000000000004">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55000000000000004">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55000000000000004">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55000000000000004">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55000000000000004">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55000000000000004">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55000000000000004">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55000000000000004">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55000000000000004">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55000000000000004">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55000000000000004">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55000000000000004">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55000000000000004">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55000000000000004">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55000000000000004">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55000000000000004">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55000000000000004">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55000000000000004">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55000000000000004">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55000000000000004">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55000000000000004">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55000000000000004">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55000000000000004">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55000000000000004">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55000000000000004">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55000000000000004">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55000000000000004">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55000000000000004">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55000000000000004">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55000000000000004">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55000000000000004">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55000000000000004">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55000000000000004">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55000000000000004">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55000000000000004">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55000000000000004">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55000000000000004">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55000000000000004">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55000000000000004">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55000000000000004">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55000000000000004">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55000000000000004">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55000000000000004">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55000000000000004">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55000000000000004">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55000000000000004">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55000000000000004">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55000000000000004">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55000000000000004">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55000000000000004">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55000000000000004">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55000000000000004">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55000000000000004">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55000000000000004">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55000000000000004">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55000000000000004">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55000000000000004">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55000000000000004">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55000000000000004">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55000000000000004">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55000000000000004">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55000000000000004">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55000000000000004">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55000000000000004">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55000000000000004">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55000000000000004">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55000000000000004">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55000000000000004">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55000000000000004">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55000000000000004">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55000000000000004">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55000000000000004">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55000000000000004">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55000000000000004">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55000000000000004">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55000000000000004">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55000000000000004">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55000000000000004">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55000000000000004">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55000000000000004">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55000000000000004">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55000000000000004">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55000000000000004">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55000000000000004">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55000000000000004">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55000000000000004">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55000000000000004">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55000000000000004">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55000000000000004">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55000000000000004">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55000000000000004">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55000000000000004">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55000000000000004">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55000000000000004">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55000000000000004">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55000000000000004">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55000000000000004">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55000000000000004">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55000000000000004">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55000000000000004">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55000000000000004">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55000000000000004">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55000000000000004">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55000000000000004">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55000000000000004">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6">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6">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49999999999999" customHeight="1" x14ac:dyDescent="0.55000000000000004">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55000000000000004">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55000000000000004">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55000000000000004">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55000000000000004">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55000000000000004">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55000000000000004">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6">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55000000000000004">
      <c r="C331" s="24"/>
      <c r="D331" s="24"/>
      <c r="E331" s="24"/>
      <c r="F331" s="24"/>
      <c r="G331" s="32"/>
      <c r="H331" s="33"/>
      <c r="AF331" s="9"/>
    </row>
    <row r="332" spans="1:73" ht="11.4" customHeight="1" x14ac:dyDescent="0.55000000000000004">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5">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55000000000000004">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55000000000000004">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55000000000000004">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55000000000000004">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550000000000000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55000000000000004">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tabSelected="1" view="pageBreakPreview" zoomScaleNormal="70" zoomScaleSheetLayoutView="100" workbookViewId="0">
      <selection activeCell="AG2" sqref="AG2:AH2"/>
    </sheetView>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55000000000000004">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550000000000000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 x14ac:dyDescent="0.550000000000000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550000000000000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550000000000000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550000000000000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550000000000000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550000000000000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 x14ac:dyDescent="0.25">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 x14ac:dyDescent="0.550000000000000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6">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55000000000000004">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55000000000000004">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55000000000000004">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55000000000000004">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6">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55000000000000004">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55000000000000004">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55000000000000004">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55000000000000004">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55000000000000004">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55000000000000004">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55000000000000004">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55000000000000004">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55000000000000004">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55000000000000004">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55000000000000004">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55000000000000004">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55000000000000004">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55000000000000004">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55000000000000004">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55000000000000004">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55000000000000004">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55000000000000004">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55000000000000004">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55000000000000004">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55000000000000004">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55000000000000004">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55000000000000004">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55000000000000004">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55000000000000004">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55000000000000004">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55000000000000004">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55000000000000004">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55000000000000004">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55000000000000004">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55000000000000004">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55000000000000004">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55000000000000004">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55000000000000004">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55000000000000004">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55000000000000004">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55000000000000004">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55000000000000004">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6">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6">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49999999999999" customHeight="1" x14ac:dyDescent="0.55000000000000004">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55000000000000004">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55000000000000004">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55000000000000004">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55000000000000004">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55000000000000004">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55000000000000004">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6">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55000000000000004">
      <c r="C70" s="24"/>
      <c r="D70" s="24"/>
      <c r="E70" s="24"/>
      <c r="F70" s="24"/>
      <c r="G70" s="32"/>
      <c r="H70" s="33"/>
      <c r="AF70" s="9"/>
    </row>
    <row r="71" spans="1:73" ht="11.4" customHeight="1" x14ac:dyDescent="0.55000000000000004">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5">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55000000000000004">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55000000000000004">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55000000000000004">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55000000000000004">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50000000000000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5000000000000004">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5" x14ac:dyDescent="0.55000000000000004"/>
  <cols>
    <col min="1" max="1" width="1.58203125" style="73" customWidth="1"/>
    <col min="2" max="2" width="5.58203125" style="72" customWidth="1"/>
    <col min="3" max="3" width="10.58203125" style="72" customWidth="1"/>
    <col min="4" max="4" width="3.4140625" style="72" bestFit="1" customWidth="1"/>
    <col min="5" max="5" width="15.58203125" style="73" customWidth="1"/>
    <col min="6" max="6" width="3.4140625" style="73" bestFit="1" customWidth="1"/>
    <col min="7" max="7" width="15.58203125" style="73" customWidth="1"/>
    <col min="8" max="8" width="3.4140625" style="73" bestFit="1" customWidth="1"/>
    <col min="9" max="9" width="15.58203125" style="72" customWidth="1"/>
    <col min="10" max="10" width="3.4140625" style="73" bestFit="1" customWidth="1"/>
    <col min="11" max="11" width="15.58203125" style="73" customWidth="1"/>
    <col min="12" max="12" width="3.4140625" style="73" customWidth="1"/>
    <col min="13" max="13" width="15.58203125" style="73" customWidth="1"/>
    <col min="14" max="14" width="3.4140625" style="73" customWidth="1"/>
    <col min="15" max="15" width="15.58203125" style="73" customWidth="1"/>
    <col min="16" max="16" width="3.4140625" style="73" customWidth="1"/>
    <col min="17" max="17" width="15.58203125" style="73" customWidth="1"/>
    <col min="18" max="18" width="3.4140625" style="73" customWidth="1"/>
    <col min="19" max="19" width="15.58203125" style="73" customWidth="1"/>
    <col min="20" max="20" width="3.4140625" style="73" customWidth="1"/>
    <col min="21" max="21" width="15.58203125" style="73" customWidth="1"/>
    <col min="22" max="22" width="3.4140625" style="73" customWidth="1"/>
    <col min="23" max="23" width="50.58203125" style="73" customWidth="1"/>
    <col min="24" max="16384" width="9" style="73"/>
  </cols>
  <sheetData>
    <row r="1" spans="2:23" x14ac:dyDescent="0.55000000000000004">
      <c r="B1" s="71" t="s">
        <v>62</v>
      </c>
    </row>
    <row r="2" spans="2:23" x14ac:dyDescent="0.55000000000000004">
      <c r="B2" s="74" t="s">
        <v>63</v>
      </c>
      <c r="E2" s="75"/>
      <c r="I2" s="76"/>
    </row>
    <row r="3" spans="2:23" x14ac:dyDescent="0.55000000000000004">
      <c r="B3" s="76" t="s">
        <v>119</v>
      </c>
      <c r="E3" s="75" t="s">
        <v>123</v>
      </c>
      <c r="I3" s="76"/>
    </row>
    <row r="4" spans="2:23" x14ac:dyDescent="0.55000000000000004">
      <c r="B4" s="74"/>
      <c r="E4" s="461" t="s">
        <v>47</v>
      </c>
      <c r="F4" s="461"/>
      <c r="G4" s="461"/>
      <c r="H4" s="461"/>
      <c r="I4" s="461"/>
      <c r="J4" s="461"/>
      <c r="K4" s="461"/>
      <c r="M4" s="461" t="s">
        <v>46</v>
      </c>
      <c r="N4" s="461"/>
      <c r="O4" s="461"/>
      <c r="Q4" s="461" t="s">
        <v>75</v>
      </c>
      <c r="R4" s="461"/>
      <c r="S4" s="461"/>
      <c r="T4" s="461"/>
      <c r="U4" s="461"/>
      <c r="W4" s="461" t="s">
        <v>122</v>
      </c>
    </row>
    <row r="5" spans="2:23" x14ac:dyDescent="0.550000000000000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55000000000000004">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550000000000000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550000000000000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550000000000000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550000000000000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550000000000000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550000000000000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550000000000000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550000000000000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550000000000000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550000000000000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550000000000000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550000000000000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550000000000000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550000000000000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550000000000000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55000000000000004">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55000000000000004">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55000000000000004">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550000000000000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550000000000000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550000000000000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550000000000000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550000000000000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550000000000000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550000000000000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550000000000000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550000000000000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550000000000000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550000000000000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55000000000000004">
      <c r="C36" s="81"/>
    </row>
    <row r="37" spans="2:23" x14ac:dyDescent="0.55000000000000004">
      <c r="C37" s="82" t="s">
        <v>131</v>
      </c>
    </row>
    <row r="38" spans="2:23" x14ac:dyDescent="0.55000000000000004">
      <c r="C38" s="82" t="s">
        <v>132</v>
      </c>
    </row>
    <row r="39" spans="2:23" x14ac:dyDescent="0.55000000000000004">
      <c r="C39" s="82" t="s">
        <v>133</v>
      </c>
    </row>
    <row r="40" spans="2:23" x14ac:dyDescent="0.55000000000000004">
      <c r="C40" s="82" t="s">
        <v>134</v>
      </c>
    </row>
    <row r="41" spans="2:23" x14ac:dyDescent="0.55000000000000004">
      <c r="C41" s="74" t="s">
        <v>135</v>
      </c>
    </row>
    <row r="42" spans="2:23" x14ac:dyDescent="0.55000000000000004">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55000000000000004"/>
  <cols>
    <col min="1" max="1" width="1.9140625" style="27" customWidth="1"/>
    <col min="2" max="3" width="9" style="27"/>
    <col min="4" max="4" width="45.58203125" style="27" customWidth="1"/>
    <col min="5" max="16384" width="9" style="27"/>
  </cols>
  <sheetData>
    <row r="1" spans="2:11" x14ac:dyDescent="0.55000000000000004">
      <c r="B1" s="27" t="s">
        <v>93</v>
      </c>
      <c r="D1" s="52"/>
      <c r="E1" s="52"/>
      <c r="F1" s="52"/>
    </row>
    <row r="2" spans="2:11" s="38" customFormat="1" ht="20.25" customHeight="1" x14ac:dyDescent="0.55000000000000004">
      <c r="B2" s="54" t="s">
        <v>162</v>
      </c>
      <c r="C2" s="54"/>
      <c r="D2" s="52"/>
      <c r="E2" s="52"/>
      <c r="F2" s="52"/>
    </row>
    <row r="3" spans="2:11" s="38" customFormat="1" ht="20.25" customHeight="1" x14ac:dyDescent="0.55000000000000004">
      <c r="B3" s="54"/>
      <c r="C3" s="54"/>
      <c r="D3" s="52"/>
      <c r="E3" s="52"/>
      <c r="F3" s="52"/>
    </row>
    <row r="4" spans="2:11" s="58" customFormat="1" ht="20.25" customHeight="1" x14ac:dyDescent="0.55000000000000004">
      <c r="B4" s="65"/>
      <c r="C4" s="52" t="s">
        <v>113</v>
      </c>
      <c r="D4" s="52"/>
      <c r="F4" s="579" t="s">
        <v>114</v>
      </c>
      <c r="G4" s="579"/>
      <c r="H4" s="579"/>
      <c r="I4" s="579"/>
      <c r="J4" s="579"/>
      <c r="K4" s="579"/>
    </row>
    <row r="5" spans="2:11" s="58" customFormat="1" ht="20.25" customHeight="1" x14ac:dyDescent="0.55000000000000004">
      <c r="B5" s="66"/>
      <c r="C5" s="52" t="s">
        <v>115</v>
      </c>
      <c r="D5" s="52"/>
      <c r="F5" s="579"/>
      <c r="G5" s="579"/>
      <c r="H5" s="579"/>
      <c r="I5" s="579"/>
      <c r="J5" s="579"/>
      <c r="K5" s="579"/>
    </row>
    <row r="6" spans="2:11" s="38" customFormat="1" ht="20.25" customHeight="1" x14ac:dyDescent="0.55000000000000004">
      <c r="B6" s="53" t="s">
        <v>110</v>
      </c>
      <c r="C6" s="52"/>
      <c r="D6" s="52"/>
      <c r="E6" s="62"/>
      <c r="F6" s="63"/>
    </row>
    <row r="7" spans="2:11" s="38" customFormat="1" ht="20.25" customHeight="1" x14ac:dyDescent="0.55000000000000004">
      <c r="B7" s="54"/>
      <c r="C7" s="54"/>
      <c r="D7" s="52"/>
      <c r="E7" s="62"/>
      <c r="F7" s="63"/>
    </row>
    <row r="8" spans="2:11" s="38" customFormat="1" ht="20.25" customHeight="1" x14ac:dyDescent="0.55000000000000004">
      <c r="B8" s="52" t="s">
        <v>94</v>
      </c>
      <c r="C8" s="54"/>
      <c r="D8" s="52"/>
      <c r="E8" s="62"/>
      <c r="F8" s="63"/>
    </row>
    <row r="9" spans="2:11" s="38" customFormat="1" ht="20.25" customHeight="1" x14ac:dyDescent="0.55000000000000004">
      <c r="B9" s="54"/>
      <c r="C9" s="54"/>
      <c r="D9" s="52"/>
      <c r="E9" s="52"/>
      <c r="F9" s="52"/>
    </row>
    <row r="10" spans="2:11" s="38" customFormat="1" ht="20.25" customHeight="1" x14ac:dyDescent="0.55000000000000004">
      <c r="B10" s="52" t="s">
        <v>136</v>
      </c>
      <c r="C10" s="54"/>
      <c r="D10" s="52"/>
      <c r="E10" s="52"/>
      <c r="F10" s="52"/>
    </row>
    <row r="11" spans="2:11" s="38" customFormat="1" ht="20.25" customHeight="1" x14ac:dyDescent="0.55000000000000004">
      <c r="B11" s="52"/>
      <c r="C11" s="54"/>
      <c r="D11" s="52"/>
      <c r="E11" s="52"/>
      <c r="F11" s="52"/>
    </row>
    <row r="12" spans="2:11" s="38" customFormat="1" ht="20.25" customHeight="1" x14ac:dyDescent="0.55000000000000004">
      <c r="B12" s="52" t="s">
        <v>170</v>
      </c>
      <c r="C12" s="54"/>
      <c r="D12" s="52"/>
    </row>
    <row r="13" spans="2:11" s="38" customFormat="1" ht="20.25" customHeight="1" x14ac:dyDescent="0.55000000000000004">
      <c r="B13" s="52"/>
      <c r="C13" s="54"/>
      <c r="D13" s="52"/>
    </row>
    <row r="14" spans="2:11" s="38" customFormat="1" ht="20.25" customHeight="1" x14ac:dyDescent="0.55000000000000004">
      <c r="B14" s="52" t="s">
        <v>185</v>
      </c>
      <c r="C14" s="54"/>
      <c r="D14" s="52"/>
    </row>
    <row r="15" spans="2:11" s="38" customFormat="1" ht="20.25" customHeight="1" x14ac:dyDescent="0.55000000000000004">
      <c r="B15" s="52"/>
      <c r="C15" s="54"/>
      <c r="D15" s="52"/>
    </row>
    <row r="16" spans="2:11" s="38" customFormat="1" ht="20.25" customHeight="1" x14ac:dyDescent="0.55000000000000004">
      <c r="B16" s="52" t="s">
        <v>186</v>
      </c>
      <c r="C16" s="54"/>
      <c r="D16" s="52"/>
    </row>
    <row r="17" spans="2:16" s="38" customFormat="1" ht="20.25" customHeight="1" x14ac:dyDescent="0.55000000000000004">
      <c r="B17" s="54"/>
      <c r="C17" s="54"/>
      <c r="D17" s="52"/>
    </row>
    <row r="18" spans="2:16" s="38" customFormat="1" ht="20.25" customHeight="1" x14ac:dyDescent="0.55000000000000004">
      <c r="B18" s="52" t="s">
        <v>187</v>
      </c>
      <c r="C18" s="54"/>
      <c r="D18" s="52"/>
    </row>
    <row r="19" spans="2:16" s="38" customFormat="1" ht="20.25" customHeight="1" x14ac:dyDescent="0.55000000000000004">
      <c r="B19" s="54"/>
      <c r="C19" s="54"/>
      <c r="D19" s="52"/>
    </row>
    <row r="20" spans="2:16" s="38" customFormat="1" ht="17.25" customHeight="1" x14ac:dyDescent="0.55000000000000004">
      <c r="B20" s="52" t="s">
        <v>188</v>
      </c>
      <c r="C20" s="52"/>
      <c r="D20" s="52"/>
    </row>
    <row r="21" spans="2:16" s="38" customFormat="1" ht="17.25" customHeight="1" x14ac:dyDescent="0.55000000000000004">
      <c r="B21" s="52" t="s">
        <v>95</v>
      </c>
      <c r="C21" s="52"/>
      <c r="D21" s="52"/>
    </row>
    <row r="22" spans="2:16" s="38" customFormat="1" ht="17.25" customHeight="1" x14ac:dyDescent="0.55000000000000004">
      <c r="B22" s="52"/>
      <c r="C22" s="52"/>
      <c r="D22" s="52"/>
    </row>
    <row r="23" spans="2:16" s="38" customFormat="1" ht="17.25" customHeight="1" x14ac:dyDescent="0.55000000000000004">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55000000000000004">
      <c r="B24" s="52"/>
      <c r="C24" s="30">
        <v>1</v>
      </c>
      <c r="D24" s="55" t="s">
        <v>145</v>
      </c>
      <c r="E24" s="578"/>
      <c r="F24" s="578"/>
      <c r="G24" s="578"/>
      <c r="H24" s="578"/>
      <c r="I24" s="578"/>
      <c r="J24" s="578"/>
      <c r="K24" s="578"/>
      <c r="L24" s="578"/>
      <c r="M24" s="578"/>
      <c r="N24" s="578"/>
      <c r="O24" s="578"/>
      <c r="P24" s="578"/>
    </row>
    <row r="25" spans="2:16" s="38" customFormat="1" ht="17.25" customHeight="1" x14ac:dyDescent="0.55000000000000004">
      <c r="B25" s="52"/>
      <c r="C25" s="30">
        <v>2</v>
      </c>
      <c r="D25" s="55" t="s">
        <v>25</v>
      </c>
      <c r="E25" s="578"/>
      <c r="F25" s="578"/>
      <c r="G25" s="578"/>
      <c r="H25" s="578"/>
      <c r="I25" s="578"/>
      <c r="J25" s="578"/>
      <c r="K25" s="578"/>
      <c r="L25" s="578"/>
      <c r="M25" s="578"/>
      <c r="N25" s="578"/>
      <c r="O25" s="578"/>
      <c r="P25" s="578"/>
    </row>
    <row r="26" spans="2:16" s="38" customFormat="1" ht="17.25" customHeight="1" x14ac:dyDescent="0.55000000000000004">
      <c r="B26" s="52"/>
      <c r="C26" s="30">
        <v>3</v>
      </c>
      <c r="D26" s="55" t="s">
        <v>26</v>
      </c>
      <c r="E26" s="578"/>
      <c r="F26" s="578"/>
      <c r="G26" s="578"/>
      <c r="H26" s="578"/>
      <c r="I26" s="578"/>
      <c r="J26" s="578"/>
      <c r="K26" s="578"/>
      <c r="L26" s="578"/>
      <c r="M26" s="578"/>
      <c r="N26" s="578"/>
      <c r="O26" s="578"/>
      <c r="P26" s="578"/>
    </row>
    <row r="27" spans="2:16" s="38" customFormat="1" ht="17.25" customHeight="1" x14ac:dyDescent="0.55000000000000004">
      <c r="B27" s="52"/>
      <c r="C27" s="30">
        <v>4</v>
      </c>
      <c r="D27" s="55" t="s">
        <v>27</v>
      </c>
      <c r="E27" s="578"/>
      <c r="F27" s="578"/>
      <c r="G27" s="578"/>
      <c r="H27" s="578"/>
      <c r="I27" s="578"/>
      <c r="J27" s="578"/>
      <c r="K27" s="578"/>
      <c r="L27" s="578"/>
      <c r="M27" s="578"/>
      <c r="N27" s="578"/>
      <c r="O27" s="578"/>
      <c r="P27" s="578"/>
    </row>
    <row r="28" spans="2:16" s="38" customFormat="1" ht="17.25" customHeight="1" x14ac:dyDescent="0.55000000000000004">
      <c r="B28" s="52"/>
      <c r="C28" s="30">
        <v>5</v>
      </c>
      <c r="D28" s="55" t="s">
        <v>4</v>
      </c>
      <c r="E28" s="578"/>
      <c r="F28" s="578"/>
      <c r="G28" s="578"/>
      <c r="H28" s="578"/>
      <c r="I28" s="578"/>
      <c r="J28" s="578"/>
      <c r="K28" s="578"/>
      <c r="L28" s="578"/>
      <c r="M28" s="578"/>
      <c r="N28" s="578"/>
      <c r="O28" s="578"/>
      <c r="P28" s="578"/>
    </row>
    <row r="29" spans="2:16" s="38" customFormat="1" ht="17.25" customHeight="1" x14ac:dyDescent="0.55000000000000004">
      <c r="B29" s="52"/>
      <c r="C29" s="30">
        <v>6</v>
      </c>
      <c r="D29" s="55" t="s">
        <v>55</v>
      </c>
      <c r="E29" s="578"/>
      <c r="F29" s="578"/>
      <c r="G29" s="578"/>
      <c r="H29" s="578"/>
      <c r="I29" s="578"/>
      <c r="J29" s="578"/>
      <c r="K29" s="578"/>
      <c r="L29" s="578"/>
      <c r="M29" s="578"/>
      <c r="N29" s="578"/>
      <c r="O29" s="578"/>
      <c r="P29" s="578"/>
    </row>
    <row r="30" spans="2:16" s="38" customFormat="1" ht="17.25" customHeight="1" x14ac:dyDescent="0.55000000000000004">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55000000000000004">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55000000000000004">
      <c r="B32" s="52"/>
      <c r="C32" s="62"/>
      <c r="D32" s="63"/>
      <c r="E32" s="63" t="s">
        <v>166</v>
      </c>
      <c r="F32" s="63"/>
      <c r="G32" s="63"/>
      <c r="H32" s="63"/>
      <c r="I32" s="63"/>
      <c r="J32" s="63"/>
      <c r="K32" s="63"/>
      <c r="L32" s="63"/>
      <c r="M32" s="63"/>
      <c r="N32" s="63"/>
      <c r="O32" s="63"/>
      <c r="P32" s="63"/>
    </row>
    <row r="33" spans="2:25" s="38" customFormat="1" ht="17.25" customHeight="1" x14ac:dyDescent="0.55000000000000004">
      <c r="B33" s="52"/>
      <c r="C33" s="62"/>
      <c r="D33" s="63"/>
      <c r="E33" s="38" t="s">
        <v>167</v>
      </c>
    </row>
    <row r="34" spans="2:25" s="38" customFormat="1" ht="17.25" customHeight="1" x14ac:dyDescent="0.55000000000000004">
      <c r="B34" s="52"/>
      <c r="C34" s="62"/>
      <c r="D34" s="63"/>
      <c r="E34" s="38" t="s">
        <v>168</v>
      </c>
    </row>
    <row r="35" spans="2:25" s="38" customFormat="1" ht="17.25" customHeight="1" x14ac:dyDescent="0.55000000000000004">
      <c r="B35" s="52"/>
      <c r="C35" s="62"/>
      <c r="D35" s="63"/>
      <c r="E35" s="38" t="s">
        <v>169</v>
      </c>
    </row>
    <row r="36" spans="2:25" s="38" customFormat="1" ht="17.25" customHeight="1" x14ac:dyDescent="0.55000000000000004">
      <c r="B36" s="52"/>
      <c r="C36" s="62"/>
      <c r="D36" s="63"/>
    </row>
    <row r="37" spans="2:25" s="38" customFormat="1" ht="17.25" customHeight="1" x14ac:dyDescent="0.55000000000000004">
      <c r="B37" s="52" t="s">
        <v>189</v>
      </c>
      <c r="C37" s="52"/>
      <c r="D37" s="52"/>
      <c r="E37" s="58"/>
      <c r="F37" s="58"/>
    </row>
    <row r="38" spans="2:25" s="38" customFormat="1" ht="17.25" customHeight="1" x14ac:dyDescent="0.55000000000000004">
      <c r="B38" s="52" t="s">
        <v>96</v>
      </c>
      <c r="C38" s="52"/>
      <c r="D38" s="52"/>
      <c r="E38" s="58"/>
      <c r="F38" s="58"/>
    </row>
    <row r="39" spans="2:25" s="38" customFormat="1" ht="17.25" customHeight="1" x14ac:dyDescent="0.55000000000000004">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55000000000000004">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55000000000000004">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55000000000000004">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55000000000000004">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55000000000000004">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55000000000000004">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55000000000000004">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55000000000000004">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55000000000000004">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55000000000000004">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55000000000000004">
      <c r="B50" s="52" t="s">
        <v>190</v>
      </c>
      <c r="C50" s="52"/>
      <c r="D50" s="52"/>
    </row>
    <row r="51" spans="2:51" s="38" customFormat="1" ht="17.25" customHeight="1" x14ac:dyDescent="0.55000000000000004">
      <c r="B51" s="52" t="s">
        <v>101</v>
      </c>
      <c r="C51" s="52"/>
      <c r="D51" s="52"/>
      <c r="AH51" s="29"/>
      <c r="AI51" s="29"/>
      <c r="AJ51" s="29"/>
      <c r="AK51" s="29"/>
      <c r="AL51" s="29"/>
      <c r="AM51" s="29"/>
      <c r="AN51" s="29"/>
      <c r="AO51" s="29"/>
      <c r="AP51" s="29"/>
      <c r="AQ51" s="29"/>
      <c r="AR51" s="29"/>
      <c r="AS51" s="29"/>
    </row>
    <row r="52" spans="2:51" s="38" customFormat="1" ht="17.25" customHeight="1" x14ac:dyDescent="0.55000000000000004">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55000000000000004">
      <c r="F53" s="29"/>
    </row>
    <row r="54" spans="2:51" s="38" customFormat="1" ht="17.25" customHeight="1" x14ac:dyDescent="0.55000000000000004">
      <c r="B54" s="52" t="s">
        <v>191</v>
      </c>
      <c r="C54" s="52"/>
    </row>
    <row r="55" spans="2:51" s="38" customFormat="1" ht="17.25" customHeight="1" x14ac:dyDescent="0.55000000000000004">
      <c r="B55" s="52"/>
      <c r="C55" s="52"/>
    </row>
    <row r="56" spans="2:51" s="38" customFormat="1" ht="17.25" customHeight="1" x14ac:dyDescent="0.55000000000000004">
      <c r="B56" s="52" t="s">
        <v>192</v>
      </c>
      <c r="C56" s="52"/>
    </row>
    <row r="57" spans="2:51" s="38" customFormat="1" ht="17.25" customHeight="1" x14ac:dyDescent="0.55000000000000004">
      <c r="B57" s="52" t="s">
        <v>137</v>
      </c>
      <c r="C57" s="52"/>
    </row>
    <row r="58" spans="2:51" s="38" customFormat="1" ht="17.25" customHeight="1" x14ac:dyDescent="0.55000000000000004">
      <c r="B58" s="52"/>
      <c r="C58" s="52"/>
    </row>
    <row r="59" spans="2:51" s="38" customFormat="1" ht="17.25" customHeight="1" x14ac:dyDescent="0.55000000000000004">
      <c r="B59" s="52" t="s">
        <v>193</v>
      </c>
      <c r="C59" s="52"/>
    </row>
    <row r="60" spans="2:51" s="38" customFormat="1" ht="17.25" customHeight="1" x14ac:dyDescent="0.55000000000000004">
      <c r="B60" s="52" t="s">
        <v>103</v>
      </c>
      <c r="C60" s="52"/>
    </row>
    <row r="61" spans="2:51" s="38" customFormat="1" ht="17.25" customHeight="1" x14ac:dyDescent="0.55000000000000004">
      <c r="B61" s="52"/>
      <c r="C61" s="52"/>
    </row>
    <row r="62" spans="2:51" s="38" customFormat="1" ht="17.25" customHeight="1" x14ac:dyDescent="0.55000000000000004">
      <c r="B62" s="52" t="s">
        <v>194</v>
      </c>
      <c r="C62" s="52"/>
      <c r="D62" s="52"/>
    </row>
    <row r="63" spans="2:51" s="38" customFormat="1" ht="17.25" customHeight="1" x14ac:dyDescent="0.55000000000000004">
      <c r="B63" s="52"/>
      <c r="C63" s="52"/>
      <c r="D63" s="52"/>
    </row>
    <row r="64" spans="2:51" s="38" customFormat="1" ht="17.25" customHeight="1" x14ac:dyDescent="0.55000000000000004">
      <c r="B64" s="58" t="s">
        <v>195</v>
      </c>
      <c r="C64" s="58"/>
      <c r="D64" s="52"/>
    </row>
    <row r="65" spans="2:54" s="38" customFormat="1" ht="17.25" customHeight="1" x14ac:dyDescent="0.55000000000000004">
      <c r="B65" s="58" t="s">
        <v>104</v>
      </c>
      <c r="C65" s="58"/>
      <c r="D65" s="52"/>
    </row>
    <row r="66" spans="2:54" s="38" customFormat="1" ht="17.25" customHeight="1" x14ac:dyDescent="0.55000000000000004">
      <c r="B66" s="58" t="s">
        <v>138</v>
      </c>
      <c r="C66" s="58"/>
      <c r="D66" s="52"/>
    </row>
    <row r="67" spans="2:54" s="38" customFormat="1" ht="17.25" customHeight="1" x14ac:dyDescent="0.55000000000000004"/>
    <row r="68" spans="2:54" s="38" customFormat="1" ht="17.25" customHeight="1" x14ac:dyDescent="0.55000000000000004">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55000000000000004">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55000000000000004">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55000000000000004">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55000000000000004"/>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topLeftCell="G10" workbookViewId="0">
      <selection activeCell="I23" sqref="I23"/>
    </sheetView>
  </sheetViews>
  <sheetFormatPr defaultColWidth="9" defaultRowHeight="26.5" x14ac:dyDescent="0.55000000000000004"/>
  <cols>
    <col min="1" max="1" width="1.6640625" style="205" customWidth="1"/>
    <col min="2" max="2" width="9" style="205"/>
    <col min="3" max="12" width="40.58203125" style="205" customWidth="1"/>
    <col min="13" max="16384" width="9" style="205"/>
  </cols>
  <sheetData>
    <row r="1" spans="1:12" x14ac:dyDescent="0.55000000000000004">
      <c r="A1" s="203"/>
      <c r="B1" s="204" t="s">
        <v>76</v>
      </c>
      <c r="C1" s="204"/>
      <c r="D1" s="204"/>
    </row>
    <row r="2" spans="1:12" x14ac:dyDescent="0.55000000000000004">
      <c r="A2" s="203"/>
      <c r="B2" s="204"/>
      <c r="C2" s="204"/>
      <c r="D2" s="204"/>
    </row>
    <row r="3" spans="1:12" x14ac:dyDescent="0.55000000000000004">
      <c r="A3" s="203"/>
      <c r="B3" s="206" t="s">
        <v>88</v>
      </c>
      <c r="C3" s="206" t="s">
        <v>89</v>
      </c>
      <c r="D3" s="204"/>
    </row>
    <row r="4" spans="1:12" x14ac:dyDescent="0.55000000000000004">
      <c r="A4" s="203"/>
      <c r="B4" s="207">
        <v>1</v>
      </c>
      <c r="C4" s="245" t="s">
        <v>139</v>
      </c>
      <c r="D4" s="204"/>
    </row>
    <row r="5" spans="1:12" x14ac:dyDescent="0.55000000000000004">
      <c r="A5" s="203"/>
      <c r="B5" s="207">
        <v>2</v>
      </c>
      <c r="C5" s="245" t="s">
        <v>140</v>
      </c>
    </row>
    <row r="6" spans="1:12" x14ac:dyDescent="0.55000000000000004">
      <c r="A6" s="203"/>
      <c r="B6" s="207">
        <v>3</v>
      </c>
      <c r="C6" s="245" t="s">
        <v>141</v>
      </c>
      <c r="D6" s="204"/>
    </row>
    <row r="7" spans="1:12" x14ac:dyDescent="0.55000000000000004">
      <c r="A7" s="203"/>
      <c r="B7" s="207">
        <v>4</v>
      </c>
      <c r="C7" s="245" t="s">
        <v>142</v>
      </c>
      <c r="D7" s="204"/>
    </row>
    <row r="8" spans="1:12" x14ac:dyDescent="0.55000000000000004">
      <c r="A8" s="203"/>
      <c r="B8" s="207">
        <v>5</v>
      </c>
      <c r="C8" s="245" t="s">
        <v>143</v>
      </c>
      <c r="D8" s="204"/>
    </row>
    <row r="9" spans="1:12" x14ac:dyDescent="0.55000000000000004">
      <c r="A9" s="203"/>
      <c r="B9" s="207">
        <v>6</v>
      </c>
      <c r="C9" s="245" t="s">
        <v>144</v>
      </c>
      <c r="D9" s="204"/>
    </row>
    <row r="10" spans="1:12" x14ac:dyDescent="0.55000000000000004">
      <c r="A10" s="203"/>
      <c r="B10" s="207">
        <v>7</v>
      </c>
      <c r="C10" s="245" t="s">
        <v>28</v>
      </c>
      <c r="D10" s="204"/>
    </row>
    <row r="11" spans="1:12" x14ac:dyDescent="0.55000000000000004">
      <c r="A11" s="203"/>
      <c r="B11" s="207">
        <v>8</v>
      </c>
      <c r="C11" s="245" t="s">
        <v>28</v>
      </c>
      <c r="D11" s="204"/>
    </row>
    <row r="12" spans="1:12" x14ac:dyDescent="0.55000000000000004">
      <c r="A12" s="203"/>
      <c r="B12" s="207">
        <v>9</v>
      </c>
      <c r="C12" s="245" t="s">
        <v>28</v>
      </c>
      <c r="D12" s="204"/>
    </row>
    <row r="13" spans="1:12" x14ac:dyDescent="0.55000000000000004">
      <c r="A13" s="203"/>
      <c r="B13" s="204"/>
      <c r="C13" s="204"/>
      <c r="D13" s="204"/>
    </row>
    <row r="14" spans="1:12" x14ac:dyDescent="0.55000000000000004">
      <c r="A14" s="203"/>
      <c r="B14" s="204" t="s">
        <v>90</v>
      </c>
      <c r="C14" s="204"/>
      <c r="D14" s="204"/>
    </row>
    <row r="15" spans="1:12" ht="27" thickBot="1" x14ac:dyDescent="0.6">
      <c r="A15" s="203"/>
      <c r="B15" s="204"/>
      <c r="C15" s="204"/>
      <c r="D15" s="204"/>
    </row>
    <row r="16" spans="1:12" ht="27" thickBot="1" x14ac:dyDescent="0.6">
      <c r="A16" s="203"/>
      <c r="B16" s="208" t="s">
        <v>78</v>
      </c>
      <c r="C16" s="209" t="s">
        <v>145</v>
      </c>
      <c r="D16" s="210" t="s">
        <v>25</v>
      </c>
      <c r="E16" s="210" t="s">
        <v>26</v>
      </c>
      <c r="F16" s="210" t="s">
        <v>27</v>
      </c>
      <c r="G16" s="211" t="s">
        <v>4</v>
      </c>
      <c r="H16" s="212" t="s">
        <v>55</v>
      </c>
      <c r="I16" s="212" t="s">
        <v>146</v>
      </c>
      <c r="J16" s="212" t="s">
        <v>147</v>
      </c>
      <c r="K16" s="584" t="s">
        <v>28</v>
      </c>
      <c r="L16" s="213" t="s">
        <v>124</v>
      </c>
    </row>
    <row r="17" spans="1:12" x14ac:dyDescent="0.55000000000000004">
      <c r="A17" s="203"/>
      <c r="B17" s="581" t="s">
        <v>79</v>
      </c>
      <c r="C17" s="214" t="s">
        <v>145</v>
      </c>
      <c r="D17" s="215" t="s">
        <v>148</v>
      </c>
      <c r="E17" s="215" t="s">
        <v>26</v>
      </c>
      <c r="F17" s="215" t="s">
        <v>27</v>
      </c>
      <c r="G17" s="216" t="s">
        <v>13</v>
      </c>
      <c r="H17" s="217" t="s">
        <v>201</v>
      </c>
      <c r="I17" s="217" t="s">
        <v>13</v>
      </c>
      <c r="J17" s="217" t="s">
        <v>13</v>
      </c>
      <c r="K17" s="217" t="s">
        <v>124</v>
      </c>
      <c r="L17" s="218" t="s">
        <v>124</v>
      </c>
    </row>
    <row r="18" spans="1:12" x14ac:dyDescent="0.55000000000000004">
      <c r="B18" s="582"/>
      <c r="C18" s="219" t="s">
        <v>28</v>
      </c>
      <c r="D18" s="223" t="s">
        <v>28</v>
      </c>
      <c r="E18" s="223" t="s">
        <v>28</v>
      </c>
      <c r="F18" s="223" t="s">
        <v>28</v>
      </c>
      <c r="G18" s="221" t="s">
        <v>5</v>
      </c>
      <c r="H18" s="223" t="s">
        <v>28</v>
      </c>
      <c r="I18" s="223" t="s">
        <v>28</v>
      </c>
      <c r="J18" s="220" t="s">
        <v>5</v>
      </c>
      <c r="K18" s="220" t="s">
        <v>28</v>
      </c>
      <c r="L18" s="222" t="s">
        <v>28</v>
      </c>
    </row>
    <row r="19" spans="1:12" x14ac:dyDescent="0.55000000000000004">
      <c r="B19" s="582"/>
      <c r="C19" s="219" t="s">
        <v>28</v>
      </c>
      <c r="D19" s="223" t="s">
        <v>28</v>
      </c>
      <c r="E19" s="223" t="s">
        <v>28</v>
      </c>
      <c r="F19" s="223" t="s">
        <v>28</v>
      </c>
      <c r="G19" s="223" t="s">
        <v>28</v>
      </c>
      <c r="H19" s="223" t="s">
        <v>28</v>
      </c>
      <c r="I19" s="223" t="s">
        <v>28</v>
      </c>
      <c r="J19" s="223" t="s">
        <v>77</v>
      </c>
      <c r="K19" s="223" t="s">
        <v>124</v>
      </c>
      <c r="L19" s="224" t="s">
        <v>124</v>
      </c>
    </row>
    <row r="20" spans="1:12" x14ac:dyDescent="0.55000000000000004">
      <c r="B20" s="582"/>
      <c r="C20" s="219" t="s">
        <v>28</v>
      </c>
      <c r="D20" s="223" t="s">
        <v>28</v>
      </c>
      <c r="E20" s="223" t="s">
        <v>28</v>
      </c>
      <c r="F20" s="223" t="s">
        <v>28</v>
      </c>
      <c r="G20" s="223" t="s">
        <v>28</v>
      </c>
      <c r="H20" s="223" t="s">
        <v>28</v>
      </c>
      <c r="I20" s="223" t="s">
        <v>28</v>
      </c>
      <c r="J20" s="223" t="s">
        <v>149</v>
      </c>
      <c r="K20" s="223" t="s">
        <v>124</v>
      </c>
      <c r="L20" s="224" t="s">
        <v>124</v>
      </c>
    </row>
    <row r="21" spans="1:12" x14ac:dyDescent="0.55000000000000004">
      <c r="B21" s="582"/>
      <c r="C21" s="219" t="s">
        <v>124</v>
      </c>
      <c r="D21" s="223" t="s">
        <v>124</v>
      </c>
      <c r="E21" s="223" t="s">
        <v>124</v>
      </c>
      <c r="F21" s="223" t="s">
        <v>124</v>
      </c>
      <c r="G21" s="223" t="s">
        <v>28</v>
      </c>
      <c r="H21" s="223" t="s">
        <v>124</v>
      </c>
      <c r="I21" s="223" t="s">
        <v>124</v>
      </c>
      <c r="J21" s="223" t="s">
        <v>124</v>
      </c>
      <c r="K21" s="223" t="s">
        <v>124</v>
      </c>
      <c r="L21" s="224" t="s">
        <v>124</v>
      </c>
    </row>
    <row r="22" spans="1:12" x14ac:dyDescent="0.55000000000000004">
      <c r="B22" s="582"/>
      <c r="C22" s="219" t="s">
        <v>124</v>
      </c>
      <c r="D22" s="223" t="s">
        <v>124</v>
      </c>
      <c r="E22" s="223" t="s">
        <v>124</v>
      </c>
      <c r="F22" s="223" t="s">
        <v>124</v>
      </c>
      <c r="G22" s="223" t="s">
        <v>28</v>
      </c>
      <c r="H22" s="223" t="s">
        <v>124</v>
      </c>
      <c r="I22" s="223" t="s">
        <v>124</v>
      </c>
      <c r="J22" s="223" t="s">
        <v>124</v>
      </c>
      <c r="K22" s="223" t="s">
        <v>124</v>
      </c>
      <c r="L22" s="224" t="s">
        <v>124</v>
      </c>
    </row>
    <row r="23" spans="1:12" x14ac:dyDescent="0.55000000000000004">
      <c r="B23" s="582"/>
      <c r="C23" s="219" t="s">
        <v>124</v>
      </c>
      <c r="D23" s="223" t="s">
        <v>124</v>
      </c>
      <c r="E23" s="223" t="s">
        <v>124</v>
      </c>
      <c r="F23" s="223" t="s">
        <v>124</v>
      </c>
      <c r="G23" s="223" t="s">
        <v>28</v>
      </c>
      <c r="H23" s="223" t="s">
        <v>124</v>
      </c>
      <c r="I23" s="223" t="s">
        <v>124</v>
      </c>
      <c r="J23" s="223" t="s">
        <v>124</v>
      </c>
      <c r="K23" s="223" t="s">
        <v>124</v>
      </c>
      <c r="L23" s="224" t="s">
        <v>124</v>
      </c>
    </row>
    <row r="24" spans="1:12" x14ac:dyDescent="0.55000000000000004">
      <c r="B24" s="582"/>
      <c r="C24" s="219" t="s">
        <v>124</v>
      </c>
      <c r="D24" s="223" t="s">
        <v>124</v>
      </c>
      <c r="E24" s="223" t="s">
        <v>124</v>
      </c>
      <c r="F24" s="223" t="s">
        <v>124</v>
      </c>
      <c r="G24" s="223" t="s">
        <v>28</v>
      </c>
      <c r="H24" s="223" t="s">
        <v>124</v>
      </c>
      <c r="I24" s="223" t="s">
        <v>124</v>
      </c>
      <c r="J24" s="223" t="s">
        <v>124</v>
      </c>
      <c r="K24" s="223" t="s">
        <v>124</v>
      </c>
      <c r="L24" s="224" t="s">
        <v>124</v>
      </c>
    </row>
    <row r="25" spans="1:12" x14ac:dyDescent="0.55000000000000004">
      <c r="B25" s="582"/>
      <c r="C25" s="219" t="s">
        <v>124</v>
      </c>
      <c r="D25" s="223" t="s">
        <v>124</v>
      </c>
      <c r="E25" s="223" t="s">
        <v>124</v>
      </c>
      <c r="F25" s="223" t="s">
        <v>124</v>
      </c>
      <c r="G25" s="223" t="s">
        <v>28</v>
      </c>
      <c r="H25" s="223" t="s">
        <v>124</v>
      </c>
      <c r="I25" s="223" t="s">
        <v>124</v>
      </c>
      <c r="J25" s="223" t="s">
        <v>124</v>
      </c>
      <c r="K25" s="223" t="s">
        <v>124</v>
      </c>
      <c r="L25" s="224" t="s">
        <v>124</v>
      </c>
    </row>
    <row r="26" spans="1:12" x14ac:dyDescent="0.55000000000000004">
      <c r="B26" s="582"/>
      <c r="C26" s="219" t="s">
        <v>124</v>
      </c>
      <c r="D26" s="223" t="s">
        <v>124</v>
      </c>
      <c r="E26" s="223" t="s">
        <v>124</v>
      </c>
      <c r="F26" s="223" t="s">
        <v>124</v>
      </c>
      <c r="G26" s="223" t="s">
        <v>124</v>
      </c>
      <c r="H26" s="223" t="s">
        <v>124</v>
      </c>
      <c r="I26" s="223" t="s">
        <v>124</v>
      </c>
      <c r="J26" s="223" t="s">
        <v>124</v>
      </c>
      <c r="K26" s="223" t="s">
        <v>124</v>
      </c>
      <c r="L26" s="224" t="s">
        <v>124</v>
      </c>
    </row>
    <row r="27" spans="1:12" x14ac:dyDescent="0.55000000000000004">
      <c r="B27" s="582"/>
      <c r="C27" s="219" t="s">
        <v>124</v>
      </c>
      <c r="D27" s="223" t="s">
        <v>124</v>
      </c>
      <c r="E27" s="223" t="s">
        <v>124</v>
      </c>
      <c r="F27" s="223" t="s">
        <v>124</v>
      </c>
      <c r="G27" s="223" t="s">
        <v>124</v>
      </c>
      <c r="H27" s="223" t="s">
        <v>124</v>
      </c>
      <c r="I27" s="223" t="s">
        <v>124</v>
      </c>
      <c r="J27" s="223" t="s">
        <v>124</v>
      </c>
      <c r="K27" s="223" t="s">
        <v>124</v>
      </c>
      <c r="L27" s="224" t="s">
        <v>124</v>
      </c>
    </row>
    <row r="28" spans="1:12" x14ac:dyDescent="0.55000000000000004">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6">
      <c r="B29" s="583"/>
      <c r="C29" s="225" t="s">
        <v>124</v>
      </c>
      <c r="D29" s="226" t="s">
        <v>124</v>
      </c>
      <c r="E29" s="226" t="s">
        <v>124</v>
      </c>
      <c r="F29" s="226" t="s">
        <v>124</v>
      </c>
      <c r="G29" s="226" t="s">
        <v>124</v>
      </c>
      <c r="H29" s="226" t="s">
        <v>124</v>
      </c>
      <c r="I29" s="226" t="s">
        <v>124</v>
      </c>
      <c r="J29" s="226" t="s">
        <v>124</v>
      </c>
      <c r="K29" s="226" t="s">
        <v>124</v>
      </c>
      <c r="L29" s="227" t="s">
        <v>124</v>
      </c>
    </row>
    <row r="32" spans="1:12" x14ac:dyDescent="0.55000000000000004">
      <c r="C32" s="205" t="s">
        <v>116</v>
      </c>
    </row>
    <row r="33" spans="3:3" x14ac:dyDescent="0.55000000000000004">
      <c r="C33" s="205" t="s">
        <v>80</v>
      </c>
    </row>
    <row r="34" spans="3:3" x14ac:dyDescent="0.55000000000000004">
      <c r="C34" s="205" t="s">
        <v>150</v>
      </c>
    </row>
    <row r="35" spans="3:3" x14ac:dyDescent="0.55000000000000004">
      <c r="C35" s="205" t="s">
        <v>151</v>
      </c>
    </row>
    <row r="36" spans="3:3" x14ac:dyDescent="0.55000000000000004">
      <c r="C36" s="205" t="s">
        <v>152</v>
      </c>
    </row>
    <row r="37" spans="3:3" x14ac:dyDescent="0.55000000000000004">
      <c r="C37" s="205" t="s">
        <v>153</v>
      </c>
    </row>
    <row r="38" spans="3:3" x14ac:dyDescent="0.55000000000000004">
      <c r="C38" s="205" t="s">
        <v>154</v>
      </c>
    </row>
    <row r="39" spans="3:3" x14ac:dyDescent="0.55000000000000004">
      <c r="C39" s="205" t="s">
        <v>155</v>
      </c>
    </row>
    <row r="40" spans="3:3" x14ac:dyDescent="0.55000000000000004">
      <c r="C40" s="205" t="s">
        <v>156</v>
      </c>
    </row>
    <row r="41" spans="3:3" x14ac:dyDescent="0.55000000000000004">
      <c r="C41" s="205" t="s">
        <v>157</v>
      </c>
    </row>
    <row r="42" spans="3:3" x14ac:dyDescent="0.55000000000000004">
      <c r="C42" s="205" t="s">
        <v>158</v>
      </c>
    </row>
    <row r="43" spans="3:3" x14ac:dyDescent="0.55000000000000004">
      <c r="C43" s="205" t="s">
        <v>81</v>
      </c>
    </row>
    <row r="44" spans="3:3" x14ac:dyDescent="0.55000000000000004">
      <c r="C44" s="205" t="s">
        <v>82</v>
      </c>
    </row>
    <row r="46" spans="3:3" x14ac:dyDescent="0.55000000000000004">
      <c r="C46" s="205" t="s">
        <v>159</v>
      </c>
    </row>
    <row r="47" spans="3:3" x14ac:dyDescent="0.55000000000000004">
      <c r="C47" s="205" t="s">
        <v>83</v>
      </c>
    </row>
    <row r="48" spans="3:3" x14ac:dyDescent="0.55000000000000004">
      <c r="C48" s="205" t="s">
        <v>84</v>
      </c>
    </row>
    <row r="49" spans="3:3" x14ac:dyDescent="0.55000000000000004">
      <c r="C49" s="205" t="s">
        <v>85</v>
      </c>
    </row>
    <row r="50" spans="3:3" x14ac:dyDescent="0.55000000000000004">
      <c r="C50" s="205" t="s">
        <v>86</v>
      </c>
    </row>
    <row r="51" spans="3:3" x14ac:dyDescent="0.55000000000000004">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松枝　右京</cp:lastModifiedBy>
  <cp:lastPrinted>2021-03-24T08:41:46Z</cp:lastPrinted>
  <dcterms:created xsi:type="dcterms:W3CDTF">2020-01-14T23:47:53Z</dcterms:created>
  <dcterms:modified xsi:type="dcterms:W3CDTF">2024-07-25T06:32:26Z</dcterms:modified>
</cp:coreProperties>
</file>