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codeName="ThisWorkbook" defaultThemeVersion="166925"/>
  <mc:AlternateContent xmlns:mc="http://schemas.openxmlformats.org/markup-compatibility/2006">
    <mc:Choice Requires="x15">
      <x15ac:absPath xmlns:x15ac="http://schemas.microsoft.com/office/spreadsheetml/2010/11/ac" url="\\f-nwc04fs01.intra.pref.yamaguchi.lg.jp\00000_山口県\05060_長寿社会課\060_介護保険班\01_各サービス\13 訪問看護\17指定等ガイドブック（作業用）\R6年度\訪問看護\07様式\01指定\申請書\"/>
    </mc:Choice>
  </mc:AlternateContent>
  <xr:revisionPtr revIDLastSave="0" documentId="13_ncr:1_{9F5E23CC-11B3-4D61-9389-2855DD58872E}" xr6:coauthVersionLast="36" xr6:coauthVersionMax="36" xr10:uidLastSave="{00000000-0000-0000-0000-000000000000}"/>
  <bookViews>
    <workbookView xWindow="0" yWindow="0" windowWidth="28800" windowHeight="12135" tabRatio="665" activeTab="1" xr2:uid="{00000000-000D-0000-FFFF-FFFF00000000}"/>
  </bookViews>
  <sheets>
    <sheet name="【記載例】訪問看護" sheetId="10" r:id="rId1"/>
    <sheet name="訪問看護（１枚版）" sheetId="1" r:id="rId2"/>
    <sheet name="訪問看護（100名）" sheetId="9" r:id="rId3"/>
    <sheet name="記入方法" sheetId="5" r:id="rId4"/>
    <sheet name="プルダウン・リスト" sheetId="2" r:id="rId5"/>
  </sheets>
  <definedNames>
    <definedName name="_xlnm.Print_Area" localSheetId="0">【記載例】訪問看護!$A$1:$BD$50</definedName>
    <definedName name="_xlnm.Print_Area" localSheetId="3">記入方法!$A$1:$O$77</definedName>
    <definedName name="_xlnm.Print_Area" localSheetId="2">'訪問看護（100名）'!$A$1:$BD$132</definedName>
    <definedName name="_xlnm.Print_Area" localSheetId="1">'訪問看護（１枚版）'!$A$1:$BD$50</definedName>
    <definedName name="_xlnm.Print_Titles" localSheetId="0">【記載例】訪問看護!$1:$12</definedName>
    <definedName name="_xlnm.Print_Titles" localSheetId="2">'訪問看護（100名）'!$1:$12</definedName>
    <definedName name="_xlnm.Print_Titles" localSheetId="1">'訪問看護（１枚版）'!$1:$12</definedName>
    <definedName name="看護職員">プルダウン・リスト!$D$16:$D$28</definedName>
    <definedName name="管理者">プルダウン・リスト!$C$16:$C$28</definedName>
    <definedName name="言語聴覚士">プルダウン・リスト!$G$16:$G$28</definedName>
    <definedName name="作業療法士">プルダウン・リスト!$F$16:$F$28</definedName>
    <definedName name="職種">プルダウン・リスト!$C$15:$K$15</definedName>
    <definedName name="理学療法士">プルダウン・リスト!$E$16:$E$28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5" i="9" l="1"/>
  <c r="C125" i="9"/>
  <c r="H126" i="9" l="1"/>
  <c r="C126" i="9"/>
  <c r="L121" i="9"/>
  <c r="P121" i="9"/>
  <c r="C131" i="9" s="1"/>
  <c r="J121" i="9"/>
  <c r="G120" i="9"/>
  <c r="G119" i="9"/>
  <c r="G118" i="9"/>
  <c r="G117" i="9"/>
  <c r="E120" i="9"/>
  <c r="E119" i="9"/>
  <c r="E118" i="9"/>
  <c r="E117" i="9"/>
  <c r="E121" i="9" s="1"/>
  <c r="E37" i="1"/>
  <c r="E36" i="1"/>
  <c r="E35" i="1"/>
  <c r="H44" i="1"/>
  <c r="H43" i="1"/>
  <c r="C43" i="1"/>
  <c r="P39" i="1"/>
  <c r="C49" i="1" s="1"/>
  <c r="L39" i="1"/>
  <c r="C44" i="1" s="1"/>
  <c r="J39" i="1"/>
  <c r="G38" i="1"/>
  <c r="E38" i="1"/>
  <c r="G37" i="1"/>
  <c r="G36" i="1"/>
  <c r="G35" i="1"/>
  <c r="G37" i="10"/>
  <c r="G36" i="10"/>
  <c r="E37" i="10"/>
  <c r="E36" i="10"/>
  <c r="E39" i="1" l="1"/>
  <c r="G39" i="1"/>
  <c r="G121" i="9"/>
  <c r="M126" i="9"/>
  <c r="H131" i="9" s="1"/>
  <c r="M131" i="9" s="1"/>
  <c r="M44" i="1"/>
  <c r="H49" i="1" s="1"/>
  <c r="M49" i="1" s="1"/>
  <c r="AU8" i="10"/>
  <c r="AU14" i="1"/>
  <c r="AU8" i="1"/>
  <c r="AU8" i="9"/>
  <c r="AU22" i="10" l="1"/>
  <c r="H44" i="10"/>
  <c r="H43" i="10"/>
  <c r="C43" i="10"/>
  <c r="P39" i="10"/>
  <c r="C49" i="10" s="1"/>
  <c r="L39" i="10"/>
  <c r="C44" i="10" s="1"/>
  <c r="M44" i="10" s="1"/>
  <c r="H49" i="10" s="1"/>
  <c r="J39" i="10"/>
  <c r="AU30" i="10"/>
  <c r="AU29" i="10"/>
  <c r="AU28" i="10"/>
  <c r="AU27" i="10"/>
  <c r="AU26" i="10"/>
  <c r="AU25" i="10"/>
  <c r="AU24" i="10"/>
  <c r="AU23" i="10"/>
  <c r="AU21" i="10"/>
  <c r="AU20" i="10"/>
  <c r="AU19" i="10"/>
  <c r="AU18" i="10"/>
  <c r="AU17" i="10"/>
  <c r="AU16" i="10"/>
  <c r="E38" i="10" s="1"/>
  <c r="AU15" i="10"/>
  <c r="AU14" i="10"/>
  <c r="E35" i="10" s="1"/>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M49" i="10" l="1"/>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AW17" i="10"/>
  <c r="E39" i="10" l="1"/>
  <c r="AW26" i="10"/>
  <c r="AW29" i="10"/>
  <c r="AW15" i="10"/>
  <c r="AW30" i="10"/>
  <c r="AW28" i="10"/>
  <c r="AW20" i="10"/>
  <c r="AW16" i="10"/>
  <c r="G38" i="10" s="1"/>
  <c r="AW24" i="10"/>
  <c r="AW14" i="10"/>
  <c r="G35" i="10" s="1"/>
  <c r="AW25" i="10"/>
  <c r="AW19" i="10"/>
  <c r="AW13" i="10"/>
  <c r="AW23" i="10"/>
  <c r="AW27" i="10"/>
  <c r="AW22" i="10"/>
  <c r="AW18" i="10"/>
  <c r="G39" i="10" l="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AU112" i="9"/>
  <c r="AU29" i="9"/>
  <c r="AU28" i="9"/>
  <c r="AU27" i="9"/>
  <c r="AU26" i="9"/>
  <c r="AU25" i="9"/>
  <c r="AU24" i="9"/>
  <c r="AU23" i="9"/>
  <c r="AU22" i="9"/>
  <c r="AU21" i="9"/>
  <c r="AU20" i="9"/>
  <c r="AU19" i="9"/>
  <c r="AU18" i="9"/>
  <c r="AU17" i="9"/>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P10" i="9" l="1"/>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AW112" i="9"/>
  <c r="AW17" i="9"/>
  <c r="AW65" i="9" l="1"/>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AW24" i="9"/>
  <c r="AW16" i="9"/>
  <c r="AW28" i="9"/>
  <c r="AW20" i="9"/>
  <c r="AW15" i="9"/>
  <c r="AW29" i="9"/>
  <c r="AW23" i="9"/>
  <c r="AW13" i="9"/>
  <c r="AW25" i="9"/>
  <c r="AW14" i="9"/>
  <c r="AW26" i="9"/>
  <c r="AW22" i="9"/>
  <c r="AW21" i="9"/>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AS11" i="1"/>
  <c r="AS12" i="1" s="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alcChain>
</file>

<file path=xl/sharedStrings.xml><?xml version="1.0" encoding="utf-8"?>
<sst xmlns="http://schemas.openxmlformats.org/spreadsheetml/2006/main" count="417" uniqueCount="151">
  <si>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</si>
  <si>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</si>
  <si>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</si>
  <si>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</si>
  <si>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</si>
  <si>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</si>
  <si>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</si>
  <si>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</si>
  <si>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</si>
  <si>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</si>
  <si>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</si>
  <si>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</si>
  <si>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</si>
  <si>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</si>
  <si>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</si>
  <si>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</si>
  <si>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</si>
  <si>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</si>
  <si>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</si>
  <si>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</si>
  <si>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</si>
  <si>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</si>
  <si>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</si>
  <si>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</si>
  <si>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</si>
  <si>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</si>
  <si>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</si>
  <si>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</si>
  <si>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</si>
  <si>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</si>
  <si>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</si>
  <si>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看護師</t>
    <rPh sb="0" eb="3">
      <t>カンゴシ</t>
    </rPh>
    <phoneticPr fontId="1"/>
  </si>
  <si>
    <t>准看護師</t>
    <rPh sb="0" eb="4">
      <t>ジュンカンゴシ</t>
    </rPh>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</si>
  <si>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</si>
  <si>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</si>
  <si>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</si>
  <si>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</si>
  <si>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</si>
  <si>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</si>
  <si>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</si>
  <si>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</si>
  <si>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</si>
  <si>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</si>
  <si>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</si>
  <si>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</si>
  <si>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</si>
  <si>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</si>
  <si>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</si>
  <si>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</si>
  <si>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</si>
  <si>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</si>
  <si>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</si>
  <si>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</si>
  <si>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</si>
  <si>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</si>
  <si>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</si>
  <si>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</si>
  <si>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</si>
  <si>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</si>
  <si>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</si>
  <si>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</si>
  <si>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</si>
  <si>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</si>
  <si>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</si>
  <si>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</si>
  <si>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</si>
  <si>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</si>
  <si>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</si>
  <si>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</si>
  <si>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</si>
  <si>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</si>
  <si>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</si>
  <si>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</si>
  <si>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</si>
  <si>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</si>
  <si>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</si>
  <si>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</si>
  <si>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</si>
  <si>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</si>
  <si>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</si>
  <si>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</si>
  <si>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</si>
  <si>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</si>
  <si>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</si>
  <si>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</si>
  <si>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</si>
  <si>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</si>
  <si>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</si>
  <si>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</si>
  <si>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</si>
  <si>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</si>
  <si>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</si>
  <si>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</si>
  <si>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</si>
  <si>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</si>
  <si>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</si>
  <si>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</si>
  <si>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</si>
  <si>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</si>
  <si>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</si>
  <si>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</si>
  <si>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</si>
  <si>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</si>
  <si>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</si>
  <si>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</si>
  <si>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</si>
  <si>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</si>
  <si>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</si>
  <si>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</si>
  <si>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</si>
  <si>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</si>
  <si>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</si>
  <si>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</si>
  <si>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</si>
  <si>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</si>
  <si>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</si>
  <si>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</si>
  <si>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</si>
  <si>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</si>
  <si>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訪問看護（訪問看護ステーション）</t>
    <rPh sb="0" eb="2">
      <t>ホウモン</t>
    </rPh>
    <rPh sb="2" eb="4">
      <t>カンゴ</t>
    </rPh>
    <rPh sb="5" eb="7">
      <t>ホウモン</t>
    </rPh>
    <rPh sb="7" eb="9">
      <t>カンゴ</t>
    </rPh>
    <phoneticPr fontId="1"/>
  </si>
  <si>
    <t>訪問看護（病院・診療所）</t>
    <rPh sb="0" eb="2">
      <t>ホウモン</t>
    </rPh>
    <rPh sb="2" eb="4">
      <t>カンゴ</t>
    </rPh>
    <rPh sb="5" eb="7">
      <t>ビョウイン</t>
    </rPh>
    <rPh sb="8" eb="11">
      <t>シンリョウジョ</t>
    </rPh>
    <phoneticPr fontId="1"/>
  </si>
  <si>
    <t>介護予防訪問看護（訪問看護ステーション）</t>
    <rPh sb="0" eb="2">
      <t>カイゴ</t>
    </rPh>
    <rPh sb="2" eb="4">
      <t>ヨボウ</t>
    </rPh>
    <rPh sb="4" eb="6">
      <t>ホウモン</t>
    </rPh>
    <rPh sb="6" eb="8">
      <t>カンゴ</t>
    </rPh>
    <rPh sb="9" eb="11">
      <t>ホウモン</t>
    </rPh>
    <rPh sb="11" eb="13">
      <t>カンゴ</t>
    </rPh>
    <phoneticPr fontId="1"/>
  </si>
  <si>
    <t>介護予防訪問看護（病院・診療所）</t>
    <rPh sb="0" eb="2">
      <t>カイゴ</t>
    </rPh>
    <rPh sb="2" eb="4">
      <t>ヨボウ</t>
    </rPh>
    <rPh sb="4" eb="6">
      <t>ホウモン</t>
    </rPh>
    <rPh sb="6" eb="8">
      <t>カンゴ</t>
    </rPh>
    <rPh sb="9" eb="11">
      <t>ビョウイン</t>
    </rPh>
    <rPh sb="12" eb="15">
      <t>シンリョウジョ</t>
    </rPh>
    <phoneticPr fontId="1"/>
  </si>
  <si>
    <t>訪問看護・介護予防訪問看護（訪問看護ステーション）</t>
    <rPh sb="0" eb="2">
      <t>ホウモン</t>
    </rPh>
    <rPh sb="2" eb="4">
      <t>カンゴ</t>
    </rPh>
    <rPh sb="5" eb="7">
      <t>カイゴ</t>
    </rPh>
    <rPh sb="7" eb="9">
      <t>ヨボウ</t>
    </rPh>
    <rPh sb="9" eb="11">
      <t>ホウモン</t>
    </rPh>
    <rPh sb="11" eb="13">
      <t>カンゴ</t>
    </rPh>
    <rPh sb="14" eb="16">
      <t>ホウモン</t>
    </rPh>
    <rPh sb="16" eb="18">
      <t>カンゴ</t>
    </rPh>
    <phoneticPr fontId="1"/>
  </si>
  <si>
    <t>訪問看護・介護予防訪問看護（病院・診療所）</t>
    <rPh sb="0" eb="2">
      <t>ホウモン</t>
    </rPh>
    <rPh sb="2" eb="4">
      <t>カンゴ</t>
    </rPh>
    <rPh sb="5" eb="7">
      <t>カイゴ</t>
    </rPh>
    <rPh sb="7" eb="9">
      <t>ヨボウ</t>
    </rPh>
    <rPh sb="9" eb="11">
      <t>ホウモン</t>
    </rPh>
    <rPh sb="11" eb="13">
      <t>カンゴ</t>
    </rPh>
    <rPh sb="14" eb="16">
      <t>ビョウイン</t>
    </rPh>
    <rPh sb="17" eb="20">
      <t>シンリョウジョ</t>
    </rPh>
    <phoneticPr fontId="1"/>
  </si>
  <si>
    <t>看護職員</t>
    <rPh sb="0" eb="2">
      <t>カンゴ</t>
    </rPh>
    <rPh sb="2" eb="4">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</si>
  <si>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</si>
  <si>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</si>
  <si>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</si>
  <si>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</si>
  <si>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</si>
  <si>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</si>
  <si>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D列・・・「看護職員」</t>
    <rPh sb="2" eb="3">
      <t>レツ</t>
    </rPh>
    <rPh sb="7" eb="9">
      <t>カンゴ</t>
    </rPh>
    <rPh sb="9" eb="11">
      <t>ショクイン</t>
    </rPh>
    <phoneticPr fontId="1"/>
  </si>
  <si>
    <t>　E列・・・「理学療法士」</t>
    <rPh sb="2" eb="3">
      <t>レツ</t>
    </rPh>
    <rPh sb="7" eb="9">
      <t>リガク</t>
    </rPh>
    <rPh sb="9" eb="12">
      <t>リョウホウシ</t>
    </rPh>
    <phoneticPr fontId="1"/>
  </si>
  <si>
    <t>　F列・・・「作業療法士」</t>
    <rPh sb="2" eb="3">
      <t>レツ</t>
    </rPh>
    <rPh sb="7" eb="9">
      <t>サギョウ</t>
    </rPh>
    <rPh sb="9" eb="12">
      <t>リョウホウシ</t>
    </rPh>
    <phoneticPr fontId="1"/>
  </si>
  <si>
    <t>　G列・・・「言語聴覚士」</t>
    <rPh sb="2" eb="3">
      <t>レツ</t>
    </rPh>
    <rPh sb="7" eb="9">
      <t>ゲンゴ</t>
    </rPh>
    <rPh sb="9" eb="12">
      <t>チョウカクシ</t>
    </rPh>
    <phoneticPr fontId="1"/>
  </si>
  <si>
    <t>○○○○</t>
    <phoneticPr fontId="1"/>
  </si>
  <si>
    <t>D</t>
  </si>
  <si>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1"/>
  </si>
  <si>
    <t>■ 看護職員の常勤換算方法による人数</t>
    <rPh sb="2" eb="4">
      <t>カンゴ</t>
    </rPh>
    <rPh sb="4" eb="6">
      <t>ショクイン</t>
    </rPh>
    <rPh sb="7" eb="9">
      <t>ジョウキン</t>
    </rPh>
    <rPh sb="9" eb="11">
      <t>カンサン</t>
    </rPh>
    <rPh sb="11" eb="13">
      <t>ホウホウ</t>
    </rPh>
    <rPh sb="16" eb="18">
      <t>ニンズウ</t>
    </rPh>
    <phoneticPr fontId="1"/>
  </si>
  <si>
    <t>従業者の勤務の体制及び勤務形態一覧表　記入方法　（訪問看護）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カンゴ</t>
    </rPh>
    <phoneticPr fontId="2"/>
  </si>
  <si>
    <t>　(12)【任意入力】 看護職員について、各欄に該当する数字を入力し、常勤換算後の人数を算出してください。</t>
    <rPh sb="6" eb="8">
      <t>ニンイ</t>
    </rPh>
    <rPh sb="8" eb="10">
      <t>ニュウリョク</t>
    </rPh>
    <rPh sb="12" eb="14">
      <t>カンゴ</t>
    </rPh>
    <rPh sb="14" eb="16">
      <t>ショクイン</t>
    </rPh>
    <rPh sb="21" eb="22">
      <t>カク</t>
    </rPh>
    <rPh sb="22" eb="23">
      <t>ラン</t>
    </rPh>
    <rPh sb="24" eb="26">
      <t>ガイトウ</t>
    </rPh>
    <rPh sb="28" eb="30">
      <t>スウジ</t>
    </rPh>
    <rPh sb="31" eb="33">
      <t>ニュウリョク</t>
    </rPh>
    <rPh sb="35" eb="37">
      <t>ジョウキン</t>
    </rPh>
    <rPh sb="37" eb="39">
      <t>カンサン</t>
    </rPh>
    <rPh sb="39" eb="40">
      <t>ゴ</t>
    </rPh>
    <rPh sb="41" eb="43">
      <t>ニンズウ</t>
    </rPh>
    <rPh sb="44" eb="46">
      <t>サンシュツ</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</si>
  <si>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</si>
  <si>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</si>
  <si>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</si>
  <si>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</si>
  <si>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(8)</t>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</si>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</sst>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76">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216476</xdr:colOff>
      <xdr:row>3</xdr:row>
      <xdr:rowOff>31172</xdr:rowOff>
    </xdr:from>
    <xdr:to>
      <xdr:col>7</xdr:col>
      <xdr:colOff>158749</xdr:colOff>
      <xdr:row>4</xdr:row>
      <xdr:rowOff>120071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83408" y="810490"/>
          <a:ext cx="1674091" cy="3486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000">
              <a:solidFill>
                <a:srgbClr val="FF0000"/>
              </a:solidFill>
              <a:latin typeface="ＭＳ ゴシック" panose="020B0609070205080204" pitchFamily="49" charset="-128"/>
              <a:ea typeface="ＭＳ ゴシック" panose="020B0609070205080204" pitchFamily="49" charset="-128"/>
            </a:rPr>
            <a:t>【</a:t>
          </a:r>
          <a:r>
            <a:rPr kumimoji="1" lang="ja-JP" altLang="en-US" sz="2000">
              <a:solidFill>
                <a:srgbClr val="FF0000"/>
              </a:solidFill>
              <a:latin typeface="ＭＳ ゴシック" panose="020B0609070205080204" pitchFamily="49" charset="-128"/>
              <a:ea typeface="ＭＳ ゴシック" panose="020B0609070205080204" pitchFamily="49" charset="-128"/>
            </a:rPr>
            <a:t>記載例</a:t>
          </a:r>
          <a:r>
            <a:rPr kumimoji="1" lang="en-US" altLang="ja-JP" sz="2000">
              <a:solidFill>
                <a:srgbClr val="FF0000"/>
              </a:solidFill>
              <a:latin typeface="ＭＳ ゴシック" panose="020B0609070205080204" pitchFamily="49" charset="-128"/>
              <a:ea typeface="ＭＳ ゴシック" panose="020B0609070205080204" pitchFamily="49" charset="-128"/>
            </a:rPr>
            <a:t>】</a:t>
          </a:r>
          <a:endParaRPr kumimoji="1" lang="ja-JP" altLang="en-US" sz="20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66</xdr:row>
      <xdr:rowOff>104774</xdr:rowOff>
    </xdr:from>
    <xdr:to>
      <xdr:col>14</xdr:col>
      <xdr:colOff>466725</xdr:colOff>
      <xdr:row>75</xdr:row>
      <xdr:rowOff>47624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71450" y="1705927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114800" y="971550"/>
          <a:ext cx="9858375"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6"/>
  <sheetViews>
    <sheetView showGridLines="0" view="pageBreakPreview" zoomScale="66" zoomScaleNormal="55" zoomScaleSheetLayoutView="66" workbookViewId="0">
      <selection activeCell="J5" sqref="J5"/>
    </sheetView>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t="s">
        <v>136</v>
      </c>
      <c r="AN2" s="270"/>
      <c r="AO2" s="270"/>
      <c r="AP2" s="270"/>
      <c r="AQ2" s="270"/>
      <c r="AR2" s="270"/>
      <c r="AS2" s="270"/>
      <c r="AT2" s="270"/>
      <c r="AU2" s="270"/>
      <c r="AV2" s="270"/>
      <c r="AW2" s="270"/>
      <c r="AX2" s="270"/>
      <c r="AY2" s="270"/>
      <c r="AZ2" s="270"/>
      <c r="BA2" s="270"/>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5">
        <v>160</v>
      </c>
      <c r="BA5" s="266"/>
      <c r="BB5" s="61" t="s">
        <v>95</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79"/>
    </row>
    <row r="8" spans="1:57" ht="20.25" customHeight="1" thickBot="1" x14ac:dyDescent="0.4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4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4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35"/>
      <c r="AV10" s="236"/>
      <c r="AW10" s="235"/>
      <c r="AX10" s="236"/>
      <c r="AY10" s="241"/>
      <c r="AZ10" s="241"/>
      <c r="BA10" s="241"/>
      <c r="BB10" s="241"/>
      <c r="BC10" s="241"/>
      <c r="BD10" s="241"/>
    </row>
    <row r="11" spans="1:57" ht="20.25" hidden="1" customHeight="1" thickBot="1" x14ac:dyDescent="0.4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37"/>
      <c r="AV11" s="238"/>
      <c r="AW11" s="237"/>
      <c r="AX11" s="238"/>
      <c r="AY11" s="242"/>
      <c r="AZ11" s="242"/>
      <c r="BA11" s="242"/>
      <c r="BB11" s="242"/>
      <c r="BC11" s="242"/>
      <c r="BD11" s="242"/>
    </row>
    <row r="12" spans="1:57" ht="20.25" customHeight="1" thickBot="1" x14ac:dyDescent="0.4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9"/>
      <c r="AV12" s="240"/>
      <c r="AW12" s="239"/>
      <c r="AX12" s="240"/>
      <c r="AY12" s="242"/>
      <c r="AZ12" s="242"/>
      <c r="BA12" s="242"/>
      <c r="BB12" s="242"/>
      <c r="BC12" s="242"/>
      <c r="BD12" s="242"/>
    </row>
    <row r="13" spans="1:57" ht="39.950000000000003" customHeight="1" x14ac:dyDescent="0.4">
      <c r="A13" s="71"/>
      <c r="B13" s="85">
        <v>1</v>
      </c>
      <c r="C13" s="219" t="s">
        <v>2</v>
      </c>
      <c r="D13" s="220"/>
      <c r="E13" s="221" t="s">
        <v>77</v>
      </c>
      <c r="F13" s="222"/>
      <c r="G13" s="223" t="s">
        <v>129</v>
      </c>
      <c r="H13" s="224"/>
      <c r="I13" s="224"/>
      <c r="J13" s="224"/>
      <c r="K13" s="225"/>
      <c r="L13" s="226" t="s">
        <v>79</v>
      </c>
      <c r="M13" s="227"/>
      <c r="N13" s="227"/>
      <c r="O13" s="228"/>
      <c r="P13" s="131">
        <v>8</v>
      </c>
      <c r="Q13" s="132">
        <v>8</v>
      </c>
      <c r="R13" s="132"/>
      <c r="S13" s="132"/>
      <c r="T13" s="132">
        <v>8</v>
      </c>
      <c r="U13" s="132">
        <v>8</v>
      </c>
      <c r="V13" s="133">
        <v>8</v>
      </c>
      <c r="W13" s="131">
        <v>8</v>
      </c>
      <c r="X13" s="132">
        <v>8</v>
      </c>
      <c r="Y13" s="132"/>
      <c r="Z13" s="132"/>
      <c r="AA13" s="132">
        <v>8</v>
      </c>
      <c r="AB13" s="132">
        <v>8</v>
      </c>
      <c r="AC13" s="133">
        <v>8</v>
      </c>
      <c r="AD13" s="131">
        <v>8</v>
      </c>
      <c r="AE13" s="132">
        <v>8</v>
      </c>
      <c r="AF13" s="132"/>
      <c r="AG13" s="132"/>
      <c r="AH13" s="132">
        <v>8</v>
      </c>
      <c r="AI13" s="132">
        <v>8</v>
      </c>
      <c r="AJ13" s="133">
        <v>8</v>
      </c>
      <c r="AK13" s="131">
        <v>8</v>
      </c>
      <c r="AL13" s="132">
        <v>8</v>
      </c>
      <c r="AM13" s="132"/>
      <c r="AN13" s="132"/>
      <c r="AO13" s="132">
        <v>8</v>
      </c>
      <c r="AP13" s="132">
        <v>8</v>
      </c>
      <c r="AQ13" s="133">
        <v>8</v>
      </c>
      <c r="AR13" s="131"/>
      <c r="AS13" s="132"/>
      <c r="AT13" s="133"/>
      <c r="AU13" s="229">
        <f>IF($AZ$3="４週",SUM(P13:AQ13),IF($AZ$3="暦月",SUM(P13:AT13),""))</f>
        <v>160</v>
      </c>
      <c r="AV13" s="230"/>
      <c r="AW13" s="231">
        <f t="shared" ref="AW13:AW30" si="1">IF($AZ$3="４週",AU13/4,IF($AZ$3="暦月",AU13/($AZ$6/7),""))</f>
        <v>40</v>
      </c>
      <c r="AX13" s="232"/>
      <c r="AY13" s="216"/>
      <c r="AZ13" s="217"/>
      <c r="BA13" s="217"/>
      <c r="BB13" s="217"/>
      <c r="BC13" s="217"/>
      <c r="BD13" s="218"/>
    </row>
    <row r="14" spans="1:57" ht="39.950000000000003" customHeight="1" x14ac:dyDescent="0.4">
      <c r="A14" s="71"/>
      <c r="B14" s="86">
        <f t="shared" ref="B14:B30" si="2">B13+1</f>
        <v>2</v>
      </c>
      <c r="C14" s="202" t="s">
        <v>125</v>
      </c>
      <c r="D14" s="203"/>
      <c r="E14" s="204" t="s">
        <v>77</v>
      </c>
      <c r="F14" s="205"/>
      <c r="G14" s="206" t="s">
        <v>31</v>
      </c>
      <c r="H14" s="207"/>
      <c r="I14" s="207"/>
      <c r="J14" s="207"/>
      <c r="K14" s="208"/>
      <c r="L14" s="209" t="s">
        <v>112</v>
      </c>
      <c r="M14" s="210"/>
      <c r="N14" s="210"/>
      <c r="O14" s="211"/>
      <c r="P14" s="134">
        <v>8</v>
      </c>
      <c r="Q14" s="135">
        <v>8</v>
      </c>
      <c r="R14" s="135"/>
      <c r="S14" s="135"/>
      <c r="T14" s="135">
        <v>8</v>
      </c>
      <c r="U14" s="135">
        <v>8</v>
      </c>
      <c r="V14" s="136">
        <v>8</v>
      </c>
      <c r="W14" s="134">
        <v>8</v>
      </c>
      <c r="X14" s="135">
        <v>8</v>
      </c>
      <c r="Y14" s="135"/>
      <c r="Z14" s="135"/>
      <c r="AA14" s="135">
        <v>8</v>
      </c>
      <c r="AB14" s="135">
        <v>8</v>
      </c>
      <c r="AC14" s="136">
        <v>8</v>
      </c>
      <c r="AD14" s="134">
        <v>8</v>
      </c>
      <c r="AE14" s="135">
        <v>8</v>
      </c>
      <c r="AF14" s="135"/>
      <c r="AG14" s="135"/>
      <c r="AH14" s="135">
        <v>8</v>
      </c>
      <c r="AI14" s="135">
        <v>8</v>
      </c>
      <c r="AJ14" s="136">
        <v>8</v>
      </c>
      <c r="AK14" s="134">
        <v>8</v>
      </c>
      <c r="AL14" s="135">
        <v>8</v>
      </c>
      <c r="AM14" s="135"/>
      <c r="AN14" s="135"/>
      <c r="AO14" s="135">
        <v>8</v>
      </c>
      <c r="AP14" s="135">
        <v>8</v>
      </c>
      <c r="AQ14" s="136">
        <v>8</v>
      </c>
      <c r="AR14" s="134"/>
      <c r="AS14" s="135"/>
      <c r="AT14" s="136"/>
      <c r="AU14" s="212">
        <f>IF($AZ$3="４週",SUM(P14:AQ14),IF($AZ$3="暦月",SUM(P14:AT14),""))</f>
        <v>160</v>
      </c>
      <c r="AV14" s="213"/>
      <c r="AW14" s="214">
        <f t="shared" si="1"/>
        <v>40</v>
      </c>
      <c r="AX14" s="215"/>
      <c r="AY14" s="182"/>
      <c r="AZ14" s="183"/>
      <c r="BA14" s="183"/>
      <c r="BB14" s="183"/>
      <c r="BC14" s="183"/>
      <c r="BD14" s="184"/>
    </row>
    <row r="15" spans="1:57" ht="39.950000000000003" customHeight="1" x14ac:dyDescent="0.4">
      <c r="A15" s="71"/>
      <c r="B15" s="86">
        <f t="shared" si="2"/>
        <v>3</v>
      </c>
      <c r="C15" s="202" t="s">
        <v>125</v>
      </c>
      <c r="D15" s="203"/>
      <c r="E15" s="204" t="s">
        <v>77</v>
      </c>
      <c r="F15" s="205"/>
      <c r="G15" s="206" t="s">
        <v>31</v>
      </c>
      <c r="H15" s="207"/>
      <c r="I15" s="207"/>
      <c r="J15" s="207"/>
      <c r="K15" s="208"/>
      <c r="L15" s="209" t="s">
        <v>89</v>
      </c>
      <c r="M15" s="210"/>
      <c r="N15" s="210"/>
      <c r="O15" s="211"/>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2">
        <f>IF($AZ$3="４週",SUM(P15:AQ15),IF($AZ$3="暦月",SUM(P15:AT15),""))</f>
        <v>160</v>
      </c>
      <c r="AV15" s="213"/>
      <c r="AW15" s="214">
        <f t="shared" si="1"/>
        <v>40</v>
      </c>
      <c r="AX15" s="215"/>
      <c r="AY15" s="182"/>
      <c r="AZ15" s="183"/>
      <c r="BA15" s="183"/>
      <c r="BB15" s="183"/>
      <c r="BC15" s="183"/>
      <c r="BD15" s="184"/>
    </row>
    <row r="16" spans="1:57" ht="39.950000000000003" customHeight="1" x14ac:dyDescent="0.4">
      <c r="A16" s="71"/>
      <c r="B16" s="86">
        <f t="shared" si="2"/>
        <v>4</v>
      </c>
      <c r="C16" s="202" t="s">
        <v>125</v>
      </c>
      <c r="D16" s="203"/>
      <c r="E16" s="204" t="s">
        <v>137</v>
      </c>
      <c r="F16" s="205"/>
      <c r="G16" s="206" t="s">
        <v>32</v>
      </c>
      <c r="H16" s="207"/>
      <c r="I16" s="207"/>
      <c r="J16" s="207"/>
      <c r="K16" s="208"/>
      <c r="L16" s="209" t="s">
        <v>91</v>
      </c>
      <c r="M16" s="210"/>
      <c r="N16" s="210"/>
      <c r="O16" s="211"/>
      <c r="P16" s="134">
        <v>4</v>
      </c>
      <c r="Q16" s="135">
        <v>4</v>
      </c>
      <c r="R16" s="135"/>
      <c r="S16" s="135"/>
      <c r="T16" s="135">
        <v>4</v>
      </c>
      <c r="U16" s="135">
        <v>4</v>
      </c>
      <c r="V16" s="136">
        <v>4</v>
      </c>
      <c r="W16" s="134">
        <v>4</v>
      </c>
      <c r="X16" s="135">
        <v>4</v>
      </c>
      <c r="Y16" s="135"/>
      <c r="Z16" s="135"/>
      <c r="AA16" s="135">
        <v>4</v>
      </c>
      <c r="AB16" s="135">
        <v>4</v>
      </c>
      <c r="AC16" s="136">
        <v>4</v>
      </c>
      <c r="AD16" s="134">
        <v>4</v>
      </c>
      <c r="AE16" s="135">
        <v>4</v>
      </c>
      <c r="AF16" s="135"/>
      <c r="AG16" s="135"/>
      <c r="AH16" s="135">
        <v>4</v>
      </c>
      <c r="AI16" s="135">
        <v>4</v>
      </c>
      <c r="AJ16" s="136">
        <v>4</v>
      </c>
      <c r="AK16" s="134">
        <v>4</v>
      </c>
      <c r="AL16" s="135">
        <v>4</v>
      </c>
      <c r="AM16" s="135"/>
      <c r="AN16" s="135"/>
      <c r="AO16" s="135">
        <v>4</v>
      </c>
      <c r="AP16" s="135">
        <v>4</v>
      </c>
      <c r="AQ16" s="136">
        <v>4</v>
      </c>
      <c r="AR16" s="134"/>
      <c r="AS16" s="135"/>
      <c r="AT16" s="136"/>
      <c r="AU16" s="212">
        <f>IF($AZ$3="４週",SUM(P16:AQ16),IF($AZ$3="暦月",SUM(P16:AT16),""))</f>
        <v>80</v>
      </c>
      <c r="AV16" s="213"/>
      <c r="AW16" s="214">
        <f t="shared" si="1"/>
        <v>20</v>
      </c>
      <c r="AX16" s="215"/>
      <c r="AY16" s="182"/>
      <c r="AZ16" s="183"/>
      <c r="BA16" s="183"/>
      <c r="BB16" s="183"/>
      <c r="BC16" s="183"/>
      <c r="BD16" s="184"/>
    </row>
    <row r="17" spans="1:56" ht="39.950000000000003" customHeight="1" x14ac:dyDescent="0.4">
      <c r="A17" s="71"/>
      <c r="B17" s="86">
        <f t="shared" si="2"/>
        <v>5</v>
      </c>
      <c r="C17" s="202" t="s">
        <v>126</v>
      </c>
      <c r="D17" s="203"/>
      <c r="E17" s="204" t="s">
        <v>77</v>
      </c>
      <c r="F17" s="205"/>
      <c r="G17" s="206" t="s">
        <v>126</v>
      </c>
      <c r="H17" s="207"/>
      <c r="I17" s="207"/>
      <c r="J17" s="207"/>
      <c r="K17" s="208"/>
      <c r="L17" s="209" t="s">
        <v>90</v>
      </c>
      <c r="M17" s="210"/>
      <c r="N17" s="210"/>
      <c r="O17" s="211"/>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2">
        <f t="shared" ref="AU17:AU30" si="3">IF($AZ$3="４週",SUM(P17:AQ17),IF($AZ$3="暦月",SUM(P17:AT17),""))</f>
        <v>160</v>
      </c>
      <c r="AV17" s="213"/>
      <c r="AW17" s="214">
        <f t="shared" si="1"/>
        <v>40</v>
      </c>
      <c r="AX17" s="215"/>
      <c r="AY17" s="182"/>
      <c r="AZ17" s="183"/>
      <c r="BA17" s="183"/>
      <c r="BB17" s="183"/>
      <c r="BC17" s="183"/>
      <c r="BD17" s="184"/>
    </row>
    <row r="18" spans="1:56" ht="39.950000000000003" customHeight="1" x14ac:dyDescent="0.4">
      <c r="A18" s="71"/>
      <c r="B18" s="86">
        <f t="shared" si="2"/>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3"/>
        <v>0</v>
      </c>
      <c r="AV18" s="213"/>
      <c r="AW18" s="214">
        <f t="shared" si="1"/>
        <v>0</v>
      </c>
      <c r="AX18" s="215"/>
      <c r="AY18" s="182"/>
      <c r="AZ18" s="183"/>
      <c r="BA18" s="183"/>
      <c r="BB18" s="183"/>
      <c r="BC18" s="183"/>
      <c r="BD18" s="184"/>
    </row>
    <row r="19" spans="1:56" ht="39.950000000000003" customHeight="1" x14ac:dyDescent="0.4">
      <c r="A19" s="71"/>
      <c r="B19" s="86">
        <f t="shared" si="2"/>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1"/>
        <v>0</v>
      </c>
      <c r="AX19" s="215"/>
      <c r="AY19" s="182"/>
      <c r="AZ19" s="183"/>
      <c r="BA19" s="183"/>
      <c r="BB19" s="183"/>
      <c r="BC19" s="183"/>
      <c r="BD19" s="184"/>
    </row>
    <row r="20" spans="1:56" ht="39.950000000000003" customHeight="1" x14ac:dyDescent="0.4">
      <c r="A20" s="71"/>
      <c r="B20" s="86">
        <f t="shared" si="2"/>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3"/>
        <v>0</v>
      </c>
      <c r="AV20" s="213"/>
      <c r="AW20" s="214">
        <f t="shared" si="1"/>
        <v>0</v>
      </c>
      <c r="AX20" s="215"/>
      <c r="AY20" s="182"/>
      <c r="AZ20" s="183"/>
      <c r="BA20" s="183"/>
      <c r="BB20" s="183"/>
      <c r="BC20" s="183"/>
      <c r="BD20" s="184"/>
    </row>
    <row r="21" spans="1:56" ht="39.950000000000003" customHeight="1" x14ac:dyDescent="0.4">
      <c r="A21" s="71"/>
      <c r="B21" s="86">
        <f t="shared" si="2"/>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3"/>
        <v>0</v>
      </c>
      <c r="AV21" s="213"/>
      <c r="AW21" s="214">
        <f t="shared" si="1"/>
        <v>0</v>
      </c>
      <c r="AX21" s="215"/>
      <c r="AY21" s="182"/>
      <c r="AZ21" s="183"/>
      <c r="BA21" s="183"/>
      <c r="BB21" s="183"/>
      <c r="BC21" s="183"/>
      <c r="BD21" s="184"/>
    </row>
    <row r="22" spans="1:56" ht="39.950000000000003" customHeight="1" x14ac:dyDescent="0.4">
      <c r="A22" s="71"/>
      <c r="B22" s="86">
        <f t="shared" si="2"/>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3"/>
        <v>0</v>
      </c>
      <c r="AV22" s="213"/>
      <c r="AW22" s="214">
        <f t="shared" si="1"/>
        <v>0</v>
      </c>
      <c r="AX22" s="215"/>
      <c r="AY22" s="182"/>
      <c r="AZ22" s="183"/>
      <c r="BA22" s="183"/>
      <c r="BB22" s="183"/>
      <c r="BC22" s="183"/>
      <c r="BD22" s="184"/>
    </row>
    <row r="23" spans="1:56" ht="39.950000000000003" customHeight="1" x14ac:dyDescent="0.4">
      <c r="A23" s="71"/>
      <c r="B23" s="86">
        <f t="shared" si="2"/>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3"/>
        <v>0</v>
      </c>
      <c r="AV23" s="213"/>
      <c r="AW23" s="214">
        <f t="shared" si="1"/>
        <v>0</v>
      </c>
      <c r="AX23" s="215"/>
      <c r="AY23" s="182"/>
      <c r="AZ23" s="183"/>
      <c r="BA23" s="183"/>
      <c r="BB23" s="183"/>
      <c r="BC23" s="183"/>
      <c r="BD23" s="184"/>
    </row>
    <row r="24" spans="1:56" ht="39.950000000000003" customHeight="1" x14ac:dyDescent="0.4">
      <c r="A24" s="71"/>
      <c r="B24" s="86">
        <f t="shared" si="2"/>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3"/>
        <v>0</v>
      </c>
      <c r="AV24" s="213"/>
      <c r="AW24" s="214">
        <f t="shared" si="1"/>
        <v>0</v>
      </c>
      <c r="AX24" s="215"/>
      <c r="AY24" s="182"/>
      <c r="AZ24" s="183"/>
      <c r="BA24" s="183"/>
      <c r="BB24" s="183"/>
      <c r="BC24" s="183"/>
      <c r="BD24" s="184"/>
    </row>
    <row r="25" spans="1:56" ht="39.950000000000003" customHeight="1" x14ac:dyDescent="0.4">
      <c r="A25" s="71"/>
      <c r="B25" s="86">
        <f t="shared" si="2"/>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3"/>
        <v>0</v>
      </c>
      <c r="AV25" s="213"/>
      <c r="AW25" s="214">
        <f t="shared" si="1"/>
        <v>0</v>
      </c>
      <c r="AX25" s="215"/>
      <c r="AY25" s="182"/>
      <c r="AZ25" s="183"/>
      <c r="BA25" s="183"/>
      <c r="BB25" s="183"/>
      <c r="BC25" s="183"/>
      <c r="BD25" s="184"/>
    </row>
    <row r="26" spans="1:56" ht="39.950000000000003" customHeight="1" x14ac:dyDescent="0.4">
      <c r="A26" s="71"/>
      <c r="B26" s="86">
        <f t="shared" si="2"/>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3"/>
        <v>0</v>
      </c>
      <c r="AV26" s="213"/>
      <c r="AW26" s="214">
        <f t="shared" si="1"/>
        <v>0</v>
      </c>
      <c r="AX26" s="215"/>
      <c r="AY26" s="182"/>
      <c r="AZ26" s="183"/>
      <c r="BA26" s="183"/>
      <c r="BB26" s="183"/>
      <c r="BC26" s="183"/>
      <c r="BD26" s="184"/>
    </row>
    <row r="27" spans="1:56" ht="39.950000000000003" customHeight="1" x14ac:dyDescent="0.4">
      <c r="A27" s="71"/>
      <c r="B27" s="86">
        <f t="shared" si="2"/>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3"/>
        <v>0</v>
      </c>
      <c r="AV27" s="213"/>
      <c r="AW27" s="214">
        <f t="shared" si="1"/>
        <v>0</v>
      </c>
      <c r="AX27" s="215"/>
      <c r="AY27" s="182"/>
      <c r="AZ27" s="183"/>
      <c r="BA27" s="183"/>
      <c r="BB27" s="183"/>
      <c r="BC27" s="183"/>
      <c r="BD27" s="184"/>
    </row>
    <row r="28" spans="1:56" ht="39.950000000000003" customHeight="1" x14ac:dyDescent="0.4">
      <c r="A28" s="71"/>
      <c r="B28" s="86">
        <f t="shared" si="2"/>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3"/>
        <v>0</v>
      </c>
      <c r="AV28" s="213"/>
      <c r="AW28" s="214">
        <f t="shared" si="1"/>
        <v>0</v>
      </c>
      <c r="AX28" s="215"/>
      <c r="AY28" s="182"/>
      <c r="AZ28" s="183"/>
      <c r="BA28" s="183"/>
      <c r="BB28" s="183"/>
      <c r="BC28" s="183"/>
      <c r="BD28" s="184"/>
    </row>
    <row r="29" spans="1:56" ht="39.950000000000003" customHeight="1" x14ac:dyDescent="0.4">
      <c r="A29" s="71"/>
      <c r="B29" s="86">
        <f t="shared" si="2"/>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3"/>
        <v>0</v>
      </c>
      <c r="AV29" s="213"/>
      <c r="AW29" s="214">
        <f t="shared" si="1"/>
        <v>0</v>
      </c>
      <c r="AX29" s="215"/>
      <c r="AY29" s="182"/>
      <c r="AZ29" s="183"/>
      <c r="BA29" s="183"/>
      <c r="BB29" s="183"/>
      <c r="BC29" s="183"/>
      <c r="BD29" s="184"/>
    </row>
    <row r="30" spans="1:56" ht="39.950000000000003" customHeight="1" thickBot="1" x14ac:dyDescent="0.45">
      <c r="A30" s="71"/>
      <c r="B30" s="87">
        <f t="shared" si="2"/>
        <v>18</v>
      </c>
      <c r="C30" s="185"/>
      <c r="D30" s="186"/>
      <c r="E30" s="187"/>
      <c r="F30" s="188"/>
      <c r="G30" s="189"/>
      <c r="H30" s="190"/>
      <c r="I30" s="190"/>
      <c r="J30" s="190"/>
      <c r="K30" s="191"/>
      <c r="L30" s="192"/>
      <c r="M30" s="193"/>
      <c r="N30" s="193"/>
      <c r="O30" s="194"/>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195">
        <f t="shared" si="3"/>
        <v>0</v>
      </c>
      <c r="AV30" s="196"/>
      <c r="AW30" s="197">
        <f t="shared" si="1"/>
        <v>0</v>
      </c>
      <c r="AX30" s="198"/>
      <c r="AY30" s="199"/>
      <c r="AZ30" s="200"/>
      <c r="BA30" s="200"/>
      <c r="BB30" s="200"/>
      <c r="BC30" s="200"/>
      <c r="BD30" s="201"/>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row>
    <row r="32" spans="1:56" ht="20.25" customHeight="1" x14ac:dyDescent="0.4">
      <c r="A32" s="71"/>
      <c r="B32" s="98" t="s">
        <v>138</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
      <c r="A33" s="71"/>
      <c r="B33" s="98"/>
      <c r="C33" s="180" t="s">
        <v>37</v>
      </c>
      <c r="D33" s="180"/>
      <c r="E33" s="180" t="s">
        <v>38</v>
      </c>
      <c r="F33" s="180"/>
      <c r="G33" s="180"/>
      <c r="H33" s="180"/>
      <c r="I33" s="98"/>
      <c r="J33" s="181" t="s">
        <v>41</v>
      </c>
      <c r="K33" s="181"/>
      <c r="L33" s="181"/>
      <c r="M33" s="181"/>
      <c r="N33" s="67"/>
      <c r="O33" s="67"/>
      <c r="P33" s="96" t="s">
        <v>49</v>
      </c>
      <c r="Q33" s="96"/>
      <c r="R33" s="98"/>
      <c r="S33" s="98"/>
      <c r="T33" s="155" t="s">
        <v>7</v>
      </c>
      <c r="U33" s="157"/>
      <c r="V33" s="155" t="s">
        <v>8</v>
      </c>
      <c r="W33" s="156"/>
      <c r="X33" s="156"/>
      <c r="Y33" s="157"/>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54"/>
      <c r="D34" s="154"/>
      <c r="E34" s="154" t="s">
        <v>39</v>
      </c>
      <c r="F34" s="154"/>
      <c r="G34" s="154" t="s">
        <v>40</v>
      </c>
      <c r="H34" s="154"/>
      <c r="I34" s="98"/>
      <c r="J34" s="154" t="s">
        <v>39</v>
      </c>
      <c r="K34" s="154"/>
      <c r="L34" s="154" t="s">
        <v>40</v>
      </c>
      <c r="M34" s="154"/>
      <c r="N34" s="67"/>
      <c r="O34" s="67"/>
      <c r="P34" s="96" t="s">
        <v>46</v>
      </c>
      <c r="Q34" s="96"/>
      <c r="R34" s="98"/>
      <c r="S34" s="98"/>
      <c r="T34" s="155" t="s">
        <v>3</v>
      </c>
      <c r="U34" s="157"/>
      <c r="V34" s="155" t="s">
        <v>52</v>
      </c>
      <c r="W34" s="156"/>
      <c r="X34" s="156"/>
      <c r="Y34" s="157"/>
      <c r="Z34" s="10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5" t="s">
        <v>3</v>
      </c>
      <c r="D35" s="157"/>
      <c r="E35" s="172">
        <f>SUMIFS($AU$13:$AV$30,$C$13:$D$30,"看護職員",$E$13:$F$30,"A")</f>
        <v>320</v>
      </c>
      <c r="F35" s="173"/>
      <c r="G35" s="174">
        <f>SUMIFS($AW$13:$AX$30,$C$13:$D$30,"看護職員",$E$13:$F$30,"A")</f>
        <v>80</v>
      </c>
      <c r="H35" s="175"/>
      <c r="I35" s="112"/>
      <c r="J35" s="176">
        <v>0</v>
      </c>
      <c r="K35" s="177"/>
      <c r="L35" s="176">
        <v>0</v>
      </c>
      <c r="M35" s="177"/>
      <c r="N35" s="111"/>
      <c r="O35" s="111"/>
      <c r="P35" s="176">
        <v>2</v>
      </c>
      <c r="Q35" s="177"/>
      <c r="R35" s="98"/>
      <c r="S35" s="98"/>
      <c r="T35" s="155" t="s">
        <v>4</v>
      </c>
      <c r="U35" s="157"/>
      <c r="V35" s="155" t="s">
        <v>53</v>
      </c>
      <c r="W35" s="156"/>
      <c r="X35" s="156"/>
      <c r="Y35" s="157"/>
      <c r="Z35" s="104"/>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5" t="s">
        <v>4</v>
      </c>
      <c r="D36" s="157"/>
      <c r="E36" s="172">
        <f>SUMIFS($AU$13:$AV$30,$C$13:$D$30,"看護職員",$E$13:$F$30,"B")</f>
        <v>0</v>
      </c>
      <c r="F36" s="173"/>
      <c r="G36" s="174">
        <f>SUMIFS($AW$13:$AX$30,$C$13:$D$30,"看護職員",$E$13:$F$30,"B")</f>
        <v>0</v>
      </c>
      <c r="H36" s="175"/>
      <c r="I36" s="112"/>
      <c r="J36" s="176">
        <v>0</v>
      </c>
      <c r="K36" s="177"/>
      <c r="L36" s="176">
        <v>0</v>
      </c>
      <c r="M36" s="177"/>
      <c r="N36" s="111"/>
      <c r="O36" s="111"/>
      <c r="P36" s="176">
        <v>0</v>
      </c>
      <c r="Q36" s="177"/>
      <c r="R36" s="98"/>
      <c r="S36" s="98"/>
      <c r="T36" s="155" t="s">
        <v>5</v>
      </c>
      <c r="U36" s="157"/>
      <c r="V36" s="155" t="s">
        <v>54</v>
      </c>
      <c r="W36" s="156"/>
      <c r="X36" s="156"/>
      <c r="Y36" s="157"/>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5" t="s">
        <v>5</v>
      </c>
      <c r="D37" s="157"/>
      <c r="E37" s="172">
        <f>SUMIFS($AU$13:$AV$30,$C$13:$D$30,"看護職員",$E$13:$F$30,"C")</f>
        <v>0</v>
      </c>
      <c r="F37" s="173"/>
      <c r="G37" s="174">
        <f>SUMIFS($AW$13:$AX$30,$C$13:$D$30,"看護職員",$E$13:$F$30,"C")</f>
        <v>0</v>
      </c>
      <c r="H37" s="175"/>
      <c r="I37" s="112"/>
      <c r="J37" s="176">
        <v>0</v>
      </c>
      <c r="K37" s="177"/>
      <c r="L37" s="178">
        <v>0</v>
      </c>
      <c r="M37" s="179"/>
      <c r="N37" s="111"/>
      <c r="O37" s="111"/>
      <c r="P37" s="172" t="s">
        <v>30</v>
      </c>
      <c r="Q37" s="173"/>
      <c r="R37" s="98"/>
      <c r="S37" s="98"/>
      <c r="T37" s="155" t="s">
        <v>6</v>
      </c>
      <c r="U37" s="157"/>
      <c r="V37" s="155" t="s">
        <v>80</v>
      </c>
      <c r="W37" s="156"/>
      <c r="X37" s="156"/>
      <c r="Y37" s="157"/>
      <c r="Z37" s="105"/>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5" t="s">
        <v>6</v>
      </c>
      <c r="D38" s="157"/>
      <c r="E38" s="172">
        <f>SUMIFS($AU$13:$AV$30,$C$13:$D$30,"看護職員",$E$13:$F$30,"D")</f>
        <v>80</v>
      </c>
      <c r="F38" s="173"/>
      <c r="G38" s="174">
        <f>SUMIFS($AW$13:$AX$30,$C$13:$D$30,"看護職員",$E$13:$F$30,"D")</f>
        <v>20</v>
      </c>
      <c r="H38" s="175"/>
      <c r="I38" s="112"/>
      <c r="J38" s="176">
        <v>80</v>
      </c>
      <c r="K38" s="177"/>
      <c r="L38" s="178">
        <v>20</v>
      </c>
      <c r="M38" s="179"/>
      <c r="N38" s="111"/>
      <c r="O38" s="111"/>
      <c r="P38" s="172" t="s">
        <v>30</v>
      </c>
      <c r="Q38" s="173"/>
      <c r="R38" s="98"/>
      <c r="S38" s="98"/>
      <c r="T38" s="98"/>
      <c r="U38" s="169"/>
      <c r="V38" s="169"/>
      <c r="W38" s="170"/>
      <c r="X38" s="170"/>
      <c r="Y38" s="151"/>
      <c r="Z38" s="151"/>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5" t="s">
        <v>27</v>
      </c>
      <c r="D39" s="157"/>
      <c r="E39" s="172">
        <f>SUM(E35:F38)</f>
        <v>400</v>
      </c>
      <c r="F39" s="173"/>
      <c r="G39" s="174">
        <f>SUM(G35:H38)</f>
        <v>100</v>
      </c>
      <c r="H39" s="175"/>
      <c r="I39" s="112"/>
      <c r="J39" s="172">
        <f>SUM(J35:K38)</f>
        <v>80</v>
      </c>
      <c r="K39" s="173"/>
      <c r="L39" s="172">
        <f>SUM(L35:M38)</f>
        <v>20</v>
      </c>
      <c r="M39" s="173"/>
      <c r="N39" s="111"/>
      <c r="O39" s="111"/>
      <c r="P39" s="172">
        <f>SUM(P35:Q36)</f>
        <v>2</v>
      </c>
      <c r="Q39" s="173"/>
      <c r="R39" s="98"/>
      <c r="S39" s="98"/>
      <c r="T39" s="98"/>
      <c r="U39" s="169"/>
      <c r="V39" s="169"/>
      <c r="W39" s="170"/>
      <c r="X39" s="170"/>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9" t="s">
        <v>47</v>
      </c>
      <c r="D41" s="98"/>
      <c r="E41" s="98"/>
      <c r="F41" s="98"/>
      <c r="G41" s="98"/>
      <c r="H41" s="98"/>
      <c r="I41" s="106" t="s">
        <v>100</v>
      </c>
      <c r="J41" s="164" t="s">
        <v>101</v>
      </c>
      <c r="K41" s="165"/>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4" t="s">
        <v>44</v>
      </c>
      <c r="N43" s="154"/>
      <c r="O43" s="154"/>
      <c r="P43" s="154"/>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166">
        <f>IF($J$41="週",L39,J39)</f>
        <v>20</v>
      </c>
      <c r="D44" s="167"/>
      <c r="E44" s="167"/>
      <c r="F44" s="168"/>
      <c r="G44" s="100" t="s">
        <v>28</v>
      </c>
      <c r="H44" s="155">
        <f>IF($J$41="週",$AV$5,$AZ$5)</f>
        <v>40</v>
      </c>
      <c r="I44" s="156"/>
      <c r="J44" s="156"/>
      <c r="K44" s="157"/>
      <c r="L44" s="100" t="s">
        <v>29</v>
      </c>
      <c r="M44" s="158">
        <f>ROUNDDOWN(C44/H44,1)</f>
        <v>0.5</v>
      </c>
      <c r="N44" s="159"/>
      <c r="O44" s="159"/>
      <c r="P44" s="160"/>
      <c r="Q44" s="98"/>
      <c r="R44" s="98"/>
      <c r="S44" s="98"/>
      <c r="T44" s="98"/>
      <c r="U44" s="171"/>
      <c r="V44" s="171"/>
      <c r="W44" s="171"/>
      <c r="X44" s="171"/>
      <c r="Y44" s="143"/>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t="s">
        <v>139</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49</v>
      </c>
      <c r="D47" s="98"/>
      <c r="E47" s="98"/>
      <c r="F47" s="98"/>
      <c r="G47" s="98"/>
      <c r="H47" s="98"/>
      <c r="I47" s="98"/>
      <c r="J47" s="98"/>
      <c r="K47" s="98"/>
      <c r="L47" s="99"/>
      <c r="M47" s="100"/>
      <c r="N47" s="100"/>
      <c r="O47" s="100"/>
      <c r="P47" s="100"/>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67" t="s">
        <v>45</v>
      </c>
      <c r="D48" s="67"/>
      <c r="E48" s="67"/>
      <c r="F48" s="67"/>
      <c r="G48" s="67"/>
      <c r="H48" s="98" t="s">
        <v>48</v>
      </c>
      <c r="I48" s="67"/>
      <c r="J48" s="67"/>
      <c r="K48" s="67"/>
      <c r="L48" s="67"/>
      <c r="M48" s="154" t="s">
        <v>27</v>
      </c>
      <c r="N48" s="154"/>
      <c r="O48" s="154"/>
      <c r="P48" s="154"/>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155">
        <f>P39</f>
        <v>2</v>
      </c>
      <c r="D49" s="156"/>
      <c r="E49" s="156"/>
      <c r="F49" s="157"/>
      <c r="G49" s="100" t="s">
        <v>92</v>
      </c>
      <c r="H49" s="158">
        <f>M44</f>
        <v>0.5</v>
      </c>
      <c r="I49" s="159"/>
      <c r="J49" s="159"/>
      <c r="K49" s="160"/>
      <c r="L49" s="100" t="s">
        <v>29</v>
      </c>
      <c r="M49" s="161">
        <f>ROUNDDOWN(C49+H49,1)</f>
        <v>2.5</v>
      </c>
      <c r="N49" s="162"/>
      <c r="O49" s="162"/>
      <c r="P49" s="163"/>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C51" s="80"/>
      <c r="D51" s="80"/>
      <c r="E51" s="35"/>
      <c r="F51" s="35"/>
      <c r="G51" s="35"/>
      <c r="H51" s="35"/>
      <c r="I51" s="35"/>
      <c r="J51" s="35"/>
      <c r="K51" s="35"/>
      <c r="L51" s="35"/>
      <c r="M51" s="35"/>
      <c r="N51" s="35"/>
      <c r="O51" s="35"/>
      <c r="P51" s="35"/>
      <c r="Q51" s="35"/>
      <c r="R51" s="35"/>
      <c r="S51" s="35"/>
      <c r="T51" s="80"/>
      <c r="U51" s="35"/>
      <c r="V51" s="35"/>
      <c r="W51" s="35"/>
      <c r="X51" s="35"/>
      <c r="Y51" s="35"/>
      <c r="Z51" s="35"/>
      <c r="AA51" s="35"/>
      <c r="AB51" s="35"/>
      <c r="AC51" s="35"/>
      <c r="AD51" s="35"/>
      <c r="AE51" s="35"/>
      <c r="AF51" s="35"/>
      <c r="AJ51" s="81"/>
      <c r="AK51" s="82"/>
      <c r="AL51" s="82"/>
      <c r="AM51" s="35"/>
      <c r="AN51" s="35"/>
      <c r="AO51" s="35"/>
      <c r="AP51" s="35"/>
      <c r="AQ51" s="35"/>
      <c r="AR51" s="35"/>
      <c r="AS51" s="35"/>
      <c r="AT51" s="35"/>
      <c r="AU51" s="35"/>
      <c r="AV51" s="35"/>
      <c r="AW51" s="35"/>
      <c r="AX51" s="35"/>
      <c r="AY51" s="35"/>
      <c r="AZ51" s="35"/>
      <c r="BA51" s="35"/>
      <c r="BB51" s="35"/>
      <c r="BC51" s="35"/>
      <c r="BD51" s="35"/>
      <c r="BE51" s="82"/>
    </row>
    <row r="52" spans="1:58" ht="20.25" customHeight="1" x14ac:dyDescent="0.4">
      <c r="A52" s="35"/>
      <c r="B52" s="35"/>
      <c r="C52" s="80"/>
      <c r="D52" s="80"/>
      <c r="E52" s="35"/>
      <c r="F52" s="35"/>
      <c r="G52" s="35"/>
      <c r="H52" s="35"/>
      <c r="I52" s="35"/>
      <c r="J52" s="35"/>
      <c r="K52" s="35"/>
      <c r="L52" s="35"/>
      <c r="M52" s="35"/>
      <c r="N52" s="35"/>
      <c r="O52" s="35"/>
      <c r="P52" s="35"/>
      <c r="Q52" s="35"/>
      <c r="R52" s="35"/>
      <c r="S52" s="35"/>
      <c r="T52" s="35"/>
      <c r="U52" s="80"/>
      <c r="V52" s="35"/>
      <c r="W52" s="35"/>
      <c r="X52" s="35"/>
      <c r="Y52" s="35"/>
      <c r="Z52" s="35"/>
      <c r="AA52" s="35"/>
      <c r="AB52" s="35"/>
      <c r="AC52" s="35"/>
      <c r="AD52" s="35"/>
      <c r="AE52" s="35"/>
      <c r="AF52" s="35"/>
      <c r="AG52" s="35"/>
      <c r="AK52" s="81"/>
      <c r="AL52" s="82"/>
      <c r="AM52" s="82"/>
      <c r="AN52" s="35"/>
      <c r="AO52" s="35"/>
      <c r="AP52" s="35"/>
      <c r="AQ52" s="35"/>
      <c r="AR52" s="35"/>
      <c r="AS52" s="35"/>
      <c r="AT52" s="35"/>
      <c r="AU52" s="35"/>
      <c r="AV52" s="35"/>
      <c r="AW52" s="35"/>
      <c r="AX52" s="35"/>
      <c r="AY52" s="35"/>
      <c r="AZ52" s="35"/>
      <c r="BA52" s="35"/>
      <c r="BB52" s="35"/>
      <c r="BC52" s="35"/>
      <c r="BD52" s="35"/>
      <c r="BE52" s="35"/>
      <c r="BF52" s="82"/>
    </row>
    <row r="53" spans="1:58" ht="20.25" customHeight="1" x14ac:dyDescent="0.4">
      <c r="A53" s="35"/>
      <c r="B53" s="35"/>
      <c r="C53" s="35"/>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80"/>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C55" s="81"/>
      <c r="D55" s="81"/>
      <c r="E55" s="81"/>
      <c r="F55" s="81"/>
      <c r="G55" s="81"/>
      <c r="H55" s="81"/>
      <c r="I55" s="81"/>
      <c r="J55" s="81"/>
      <c r="K55" s="81"/>
      <c r="L55" s="81"/>
      <c r="M55" s="81"/>
      <c r="N55" s="81"/>
      <c r="O55" s="81"/>
      <c r="P55" s="81"/>
      <c r="Q55" s="81"/>
      <c r="R55" s="81"/>
      <c r="S55" s="81"/>
      <c r="T55" s="81"/>
      <c r="U55" s="82"/>
      <c r="V55" s="82"/>
      <c r="W55" s="81"/>
      <c r="X55" s="81"/>
      <c r="Y55" s="81"/>
      <c r="Z55" s="81"/>
      <c r="AA55" s="81"/>
      <c r="AB55" s="81"/>
      <c r="AC55" s="81"/>
      <c r="AD55" s="81"/>
      <c r="AE55" s="81"/>
      <c r="AF55" s="81"/>
      <c r="AG55" s="81"/>
      <c r="AH55" s="81"/>
      <c r="AI55" s="81"/>
      <c r="AJ55" s="81"/>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sheetData>
  <sheetProtection insertRows="0"/>
  <mergeCells count="211">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C33:D34"/>
    <mergeCell ref="E33:H33"/>
    <mergeCell ref="J33:M33"/>
    <mergeCell ref="T33:U33"/>
    <mergeCell ref="V33:Y33"/>
    <mergeCell ref="E34:F34"/>
    <mergeCell ref="G34:H34"/>
    <mergeCell ref="J34:K34"/>
    <mergeCell ref="L34:M34"/>
    <mergeCell ref="T34:U34"/>
    <mergeCell ref="V34:Y34"/>
    <mergeCell ref="T36:U36"/>
    <mergeCell ref="V36:Y36"/>
    <mergeCell ref="C36:D36"/>
    <mergeCell ref="E36:F36"/>
    <mergeCell ref="G36:H36"/>
    <mergeCell ref="J36:K36"/>
    <mergeCell ref="G35:H35"/>
    <mergeCell ref="J35:K35"/>
    <mergeCell ref="L35:M35"/>
    <mergeCell ref="P35:Q35"/>
    <mergeCell ref="T35:U35"/>
    <mergeCell ref="V35:Y35"/>
    <mergeCell ref="C35:D35"/>
    <mergeCell ref="E35:F35"/>
    <mergeCell ref="L36:M36"/>
    <mergeCell ref="P36:Q36"/>
    <mergeCell ref="V37:Y37"/>
    <mergeCell ref="C38:D38"/>
    <mergeCell ref="E37:F37"/>
    <mergeCell ref="G37:H37"/>
    <mergeCell ref="J37:K37"/>
    <mergeCell ref="L37:M37"/>
    <mergeCell ref="P37:Q37"/>
    <mergeCell ref="T37:U37"/>
    <mergeCell ref="C37:D37"/>
    <mergeCell ref="U39:V39"/>
    <mergeCell ref="W39:X39"/>
    <mergeCell ref="U44:X44"/>
    <mergeCell ref="W38:X38"/>
    <mergeCell ref="C39:D39"/>
    <mergeCell ref="E39:F39"/>
    <mergeCell ref="G39:H39"/>
    <mergeCell ref="J39:K39"/>
    <mergeCell ref="L39:M39"/>
    <mergeCell ref="P39:Q39"/>
    <mergeCell ref="E38:F38"/>
    <mergeCell ref="G38:H38"/>
    <mergeCell ref="J38:K38"/>
    <mergeCell ref="L38:M38"/>
    <mergeCell ref="P38:Q38"/>
    <mergeCell ref="U38:V38"/>
    <mergeCell ref="M48:P48"/>
    <mergeCell ref="C49:F49"/>
    <mergeCell ref="H49:K49"/>
    <mergeCell ref="M49:P49"/>
    <mergeCell ref="J41:K41"/>
    <mergeCell ref="M43:P43"/>
    <mergeCell ref="C44:F44"/>
    <mergeCell ref="H44:K44"/>
    <mergeCell ref="M44:P44"/>
  </mergeCells>
  <phoneticPr fontId="1"/>
  <conditionalFormatting sqref="P13:AX30">
    <cfRule type="expression" dxfId="8" priority="4">
      <formula>INDIRECT(ADDRESS(ROW(),COLUMN()))=TRUNC(INDIRECT(ADDRESS(ROW(),COLUMN())))</formula>
    </cfRule>
  </conditionalFormatting>
  <conditionalFormatting sqref="E35:Q39">
    <cfRule type="expression" dxfId="7" priority="2">
      <formula>INDIRECT(ADDRESS(ROW(),COLUMN()))=TRUNC(INDIRECT(ADDRESS(ROW(),COLUMN())))</formula>
    </cfRule>
  </conditionalFormatting>
  <conditionalFormatting sqref="C44:F44">
    <cfRule type="expression" dxfId="6" priority="1">
      <formula>INDIRECT(ADDRESS(ROW(),COLUMN()))=TRUNC(INDIRECT(ADDRESS(ROW(),COLUMN())))</formula>
    </cfRule>
  </conditionalFormatting>
  <dataValidations count="7">
    <dataValidation type="list" allowBlank="1" showInputMessage="1" showErrorMessage="1" sqref="AZ3" xr:uid="{00000000-0002-0000-0000-000000000000}">
      <formula1>"４週,暦月"</formula1>
    </dataValidation>
    <dataValidation type="list" allowBlank="1" showInputMessage="1" showErrorMessage="1" sqref="J41:K41"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3:D30" xr:uid="{00000000-0002-0000-0000-000003000000}">
      <formula1>職種</formula1>
    </dataValidation>
    <dataValidation type="list" errorStyle="warning" allowBlank="1" showInputMessage="1" error="リストにない場合のみ、入力してください。" sqref="G13:K30" xr:uid="{00000000-0002-0000-0000-000004000000}">
      <formula1>INDIRECT(C13)</formula1>
    </dataValidation>
    <dataValidation type="list" allowBlank="1" showInputMessage="1" showErrorMessage="1" sqref="AZ4:BC4" xr:uid="{00000000-0002-0000-0000-000005000000}">
      <formula1>"予定,実績,予定・実績"</formula1>
    </dataValidation>
    <dataValidation type="list" allowBlank="1" showInputMessage="1" sqref="E13:F30" xr:uid="{00000000-0002-0000-00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7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6"/>
  <sheetViews>
    <sheetView showGridLines="0" tabSelected="1" view="pageBreakPreview" zoomScale="70" zoomScaleNormal="55" zoomScaleSheetLayoutView="70" workbookViewId="0">
      <selection activeCell="U2" sqref="U2:V2"/>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c r="AN2" s="270"/>
      <c r="AO2" s="270"/>
      <c r="AP2" s="270"/>
      <c r="AQ2" s="270"/>
      <c r="AR2" s="270"/>
      <c r="AS2" s="270"/>
      <c r="AT2" s="270"/>
      <c r="AU2" s="270"/>
      <c r="AV2" s="270"/>
      <c r="AW2" s="270"/>
      <c r="AX2" s="270"/>
      <c r="AY2" s="270"/>
      <c r="AZ2" s="270"/>
      <c r="BA2" s="27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3">
        <v>160</v>
      </c>
      <c r="BA5" s="264"/>
      <c r="BB5" s="61" t="s">
        <v>95</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4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4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4" t="str">
        <f>IF(AZ3="暦月",IF(DAY(DATE($X$2,$AB$2,31))=31,31,""),"")</f>
        <v/>
      </c>
      <c r="AU10" s="235"/>
      <c r="AV10" s="236"/>
      <c r="AW10" s="235"/>
      <c r="AX10" s="236"/>
      <c r="AY10" s="241"/>
      <c r="AZ10" s="241"/>
      <c r="BA10" s="241"/>
      <c r="BB10" s="241"/>
      <c r="BC10" s="241"/>
      <c r="BD10" s="241"/>
    </row>
    <row r="11" spans="1:57" ht="20.25" hidden="1" customHeight="1" thickBot="1" x14ac:dyDescent="0.4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4">
        <f>IF(AT10=31,WEEKDAY(DATE($X$2,$AB$2,31)),0)</f>
        <v>0</v>
      </c>
      <c r="AU11" s="237"/>
      <c r="AV11" s="238"/>
      <c r="AW11" s="237"/>
      <c r="AX11" s="238"/>
      <c r="AY11" s="242"/>
      <c r="AZ11" s="242"/>
      <c r="BA11" s="242"/>
      <c r="BB11" s="242"/>
      <c r="BC11" s="242"/>
      <c r="BD11" s="242"/>
    </row>
    <row r="12" spans="1:57" ht="20.25" customHeight="1" thickBot="1" x14ac:dyDescent="0.4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V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ref="W12" si="1">IF(W11=1,"日",IF(W11=2,"月",IF(W11=3,"火",IF(W11=4,"水",IF(W11=5,"木",IF(W11=6,"金","土"))))))</f>
        <v>月</v>
      </c>
      <c r="X12" s="92" t="str">
        <f t="shared" ref="X12" si="2">IF(X11=1,"日",IF(X11=2,"月",IF(X11=3,"火",IF(X11=4,"水",IF(X11=5,"木",IF(X11=6,"金","土"))))))</f>
        <v>火</v>
      </c>
      <c r="Y12" s="92" t="str">
        <f t="shared" ref="Y12" si="3">IF(Y11=1,"日",IF(Y11=2,"月",IF(Y11=3,"火",IF(Y11=4,"水",IF(Y11=5,"木",IF(Y11=6,"金","土"))))))</f>
        <v>水</v>
      </c>
      <c r="Z12" s="92" t="str">
        <f t="shared" ref="Z12" si="4">IF(Z11=1,"日",IF(Z11=2,"月",IF(Z11=3,"火",IF(Z11=4,"水",IF(Z11=5,"木",IF(Z11=6,"金","土"))))))</f>
        <v>木</v>
      </c>
      <c r="AA12" s="92" t="str">
        <f t="shared" ref="AA12" si="5">IF(AA11=1,"日",IF(AA11=2,"月",IF(AA11=3,"火",IF(AA11=4,"水",IF(AA11=5,"木",IF(AA11=6,"金","土"))))))</f>
        <v>金</v>
      </c>
      <c r="AB12" s="92" t="str">
        <f t="shared" ref="AB12" si="6">IF(AB11=1,"日",IF(AB11=2,"月",IF(AB11=3,"火",IF(AB11=4,"水",IF(AB11=5,"木",IF(AB11=6,"金","土"))))))</f>
        <v>土</v>
      </c>
      <c r="AC12" s="93" t="str">
        <f t="shared" ref="AC12" si="7">IF(AC11=1,"日",IF(AC11=2,"月",IF(AC11=3,"火",IF(AC11=4,"水",IF(AC11=5,"木",IF(AC11=6,"金","土"))))))</f>
        <v>日</v>
      </c>
      <c r="AD12" s="91" t="str">
        <f t="shared" ref="AD12" si="8">IF(AD11=1,"日",IF(AD11=2,"月",IF(AD11=3,"火",IF(AD11=4,"水",IF(AD11=5,"木",IF(AD11=6,"金","土"))))))</f>
        <v>月</v>
      </c>
      <c r="AE12" s="92" t="str">
        <f t="shared" ref="AE12" si="9">IF(AE11=1,"日",IF(AE11=2,"月",IF(AE11=3,"火",IF(AE11=4,"水",IF(AE11=5,"木",IF(AE11=6,"金","土"))))))</f>
        <v>火</v>
      </c>
      <c r="AF12" s="92" t="str">
        <f t="shared" ref="AF12" si="10">IF(AF11=1,"日",IF(AF11=2,"月",IF(AF11=3,"火",IF(AF11=4,"水",IF(AF11=5,"木",IF(AF11=6,"金","土"))))))</f>
        <v>水</v>
      </c>
      <c r="AG12" s="92" t="str">
        <f t="shared" ref="AG12" si="11">IF(AG11=1,"日",IF(AG11=2,"月",IF(AG11=3,"火",IF(AG11=4,"水",IF(AG11=5,"木",IF(AG11=6,"金","土"))))))</f>
        <v>木</v>
      </c>
      <c r="AH12" s="92" t="str">
        <f t="shared" ref="AH12" si="12">IF(AH11=1,"日",IF(AH11=2,"月",IF(AH11=3,"火",IF(AH11=4,"水",IF(AH11=5,"木",IF(AH11=6,"金","土"))))))</f>
        <v>金</v>
      </c>
      <c r="AI12" s="92" t="str">
        <f t="shared" ref="AI12" si="13">IF(AI11=1,"日",IF(AI11=2,"月",IF(AI11=3,"火",IF(AI11=4,"水",IF(AI11=5,"木",IF(AI11=6,"金","土"))))))</f>
        <v>土</v>
      </c>
      <c r="AJ12" s="93" t="str">
        <f t="shared" ref="AJ12" si="14">IF(AJ11=1,"日",IF(AJ11=2,"月",IF(AJ11=3,"火",IF(AJ11=4,"水",IF(AJ11=5,"木",IF(AJ11=6,"金","土"))))))</f>
        <v>日</v>
      </c>
      <c r="AK12" s="91" t="str">
        <f t="shared" ref="AK12" si="15">IF(AK11=1,"日",IF(AK11=2,"月",IF(AK11=3,"火",IF(AK11=4,"水",IF(AK11=5,"木",IF(AK11=6,"金","土"))))))</f>
        <v>月</v>
      </c>
      <c r="AL12" s="92" t="str">
        <f t="shared" ref="AL12" si="16">IF(AL11=1,"日",IF(AL11=2,"月",IF(AL11=3,"火",IF(AL11=4,"水",IF(AL11=5,"木",IF(AL11=6,"金","土"))))))</f>
        <v>火</v>
      </c>
      <c r="AM12" s="92" t="str">
        <f t="shared" ref="AM12" si="17">IF(AM11=1,"日",IF(AM11=2,"月",IF(AM11=3,"火",IF(AM11=4,"水",IF(AM11=5,"木",IF(AM11=6,"金","土"))))))</f>
        <v>水</v>
      </c>
      <c r="AN12" s="92" t="str">
        <f t="shared" ref="AN12" si="18">IF(AN11=1,"日",IF(AN11=2,"月",IF(AN11=3,"火",IF(AN11=4,"水",IF(AN11=5,"木",IF(AN11=6,"金","土"))))))</f>
        <v>木</v>
      </c>
      <c r="AO12" s="92" t="str">
        <f t="shared" ref="AO12" si="19">IF(AO11=1,"日",IF(AO11=2,"月",IF(AO11=3,"火",IF(AO11=4,"水",IF(AO11=5,"木",IF(AO11=6,"金","土"))))))</f>
        <v>金</v>
      </c>
      <c r="AP12" s="92" t="str">
        <f t="shared" ref="AP12" si="20">IF(AP11=1,"日",IF(AP11=2,"月",IF(AP11=3,"火",IF(AP11=4,"水",IF(AP11=5,"木",IF(AP11=6,"金","土"))))))</f>
        <v>土</v>
      </c>
      <c r="AQ12" s="93" t="str">
        <f t="shared" ref="AQ12" si="21">IF(AQ11=1,"日",IF(AQ11=2,"月",IF(AQ11=3,"火",IF(AQ11=4,"水",IF(AQ11=5,"木",IF(AQ11=6,"金","土"))))))</f>
        <v>日</v>
      </c>
      <c r="AR12" s="92" t="str">
        <f>IF(AR11=1,"日",IF(AR11=2,"月",IF(AR11=3,"火",IF(AR11=4,"水",IF(AR11=5,"木",IF(AR11=6,"金",IF(AR11=0,"","土")))))))</f>
        <v/>
      </c>
      <c r="AS12" s="92" t="str">
        <f>IF(AS11=1,"日",IF(AS11=2,"月",IF(AS11=3,"火",IF(AS11=4,"水",IF(AS11=5,"木",IF(AS11=6,"金",IF(AS11=0,"","土")))))))</f>
        <v/>
      </c>
      <c r="AT12" s="95" t="str">
        <f>IF(AT11=1,"日",IF(AT11=2,"月",IF(AT11=3,"火",IF(AT11=4,"水",IF(AT11=5,"木",IF(AT11=6,"金",IF(AT11=0,"","土")))))))</f>
        <v/>
      </c>
      <c r="AU12" s="239"/>
      <c r="AV12" s="240"/>
      <c r="AW12" s="239"/>
      <c r="AX12" s="240"/>
      <c r="AY12" s="242"/>
      <c r="AZ12" s="242"/>
      <c r="BA12" s="242"/>
      <c r="BB12" s="242"/>
      <c r="BC12" s="242"/>
      <c r="BD12" s="242"/>
    </row>
    <row r="13" spans="1:57" ht="39.950000000000003" customHeight="1" x14ac:dyDescent="0.4">
      <c r="A13" s="71"/>
      <c r="B13" s="85">
        <v>1</v>
      </c>
      <c r="C13" s="219"/>
      <c r="D13" s="220"/>
      <c r="E13" s="221"/>
      <c r="F13" s="222"/>
      <c r="G13" s="223"/>
      <c r="H13" s="224"/>
      <c r="I13" s="224"/>
      <c r="J13" s="224"/>
      <c r="K13" s="225"/>
      <c r="L13" s="226"/>
      <c r="M13" s="227"/>
      <c r="N13" s="227"/>
      <c r="O13" s="228"/>
      <c r="P13" s="131"/>
      <c r="Q13" s="132"/>
      <c r="R13" s="132"/>
      <c r="S13" s="132"/>
      <c r="T13" s="132"/>
      <c r="U13" s="132"/>
      <c r="V13" s="133"/>
      <c r="W13" s="131"/>
      <c r="X13" s="132"/>
      <c r="Y13" s="132"/>
      <c r="Z13" s="132"/>
      <c r="AA13" s="132"/>
      <c r="AB13" s="132"/>
      <c r="AC13" s="133"/>
      <c r="AD13" s="131"/>
      <c r="AE13" s="132"/>
      <c r="AF13" s="132"/>
      <c r="AG13" s="132"/>
      <c r="AH13" s="132"/>
      <c r="AI13" s="132"/>
      <c r="AJ13" s="133"/>
      <c r="AK13" s="131"/>
      <c r="AL13" s="132"/>
      <c r="AM13" s="132"/>
      <c r="AN13" s="132"/>
      <c r="AO13" s="132"/>
      <c r="AP13" s="132"/>
      <c r="AQ13" s="133"/>
      <c r="AR13" s="131"/>
      <c r="AS13" s="132"/>
      <c r="AT13" s="133"/>
      <c r="AU13" s="229">
        <f>IF($AZ$3="４週",SUM(P13:AQ13),IF($AZ$3="暦月",SUM(P13:AT13),""))</f>
        <v>0</v>
      </c>
      <c r="AV13" s="230"/>
      <c r="AW13" s="231">
        <f t="shared" ref="AW13:AW30" si="22">IF($AZ$3="４週",AU13/4,IF($AZ$3="暦月",AU13/($AZ$6/7),""))</f>
        <v>0</v>
      </c>
      <c r="AX13" s="232"/>
      <c r="AY13" s="216"/>
      <c r="AZ13" s="217"/>
      <c r="BA13" s="217"/>
      <c r="BB13" s="217"/>
      <c r="BC13" s="217"/>
      <c r="BD13" s="218"/>
    </row>
    <row r="14" spans="1:57" ht="39.950000000000003" customHeight="1" x14ac:dyDescent="0.4">
      <c r="A14" s="71"/>
      <c r="B14" s="86">
        <f t="shared" ref="B14:B30" si="23">B13+1</f>
        <v>2</v>
      </c>
      <c r="C14" s="202"/>
      <c r="D14" s="203"/>
      <c r="E14" s="204"/>
      <c r="F14" s="205"/>
      <c r="G14" s="206"/>
      <c r="H14" s="207"/>
      <c r="I14" s="207"/>
      <c r="J14" s="207"/>
      <c r="K14" s="208"/>
      <c r="L14" s="209"/>
      <c r="M14" s="210"/>
      <c r="N14" s="210"/>
      <c r="O14" s="211"/>
      <c r="P14" s="134"/>
      <c r="Q14" s="135"/>
      <c r="R14" s="135"/>
      <c r="S14" s="135"/>
      <c r="T14" s="135"/>
      <c r="U14" s="135"/>
      <c r="V14" s="136"/>
      <c r="W14" s="134"/>
      <c r="X14" s="135"/>
      <c r="Y14" s="135"/>
      <c r="Z14" s="135"/>
      <c r="AA14" s="135"/>
      <c r="AB14" s="135"/>
      <c r="AC14" s="136"/>
      <c r="AD14" s="134"/>
      <c r="AE14" s="135"/>
      <c r="AF14" s="135"/>
      <c r="AG14" s="135"/>
      <c r="AH14" s="135"/>
      <c r="AI14" s="135"/>
      <c r="AJ14" s="136"/>
      <c r="AK14" s="134"/>
      <c r="AL14" s="135"/>
      <c r="AM14" s="135"/>
      <c r="AN14" s="135"/>
      <c r="AO14" s="135"/>
      <c r="AP14" s="135"/>
      <c r="AQ14" s="136"/>
      <c r="AR14" s="134"/>
      <c r="AS14" s="135"/>
      <c r="AT14" s="136"/>
      <c r="AU14" s="212">
        <f>IF($AZ$3="４週",SUM(P14:AQ14),IF($AZ$3="暦月",SUM(P14:AT14),""))</f>
        <v>0</v>
      </c>
      <c r="AV14" s="213"/>
      <c r="AW14" s="214">
        <f t="shared" si="22"/>
        <v>0</v>
      </c>
      <c r="AX14" s="215"/>
      <c r="AY14" s="182"/>
      <c r="AZ14" s="183"/>
      <c r="BA14" s="183"/>
      <c r="BB14" s="183"/>
      <c r="BC14" s="183"/>
      <c r="BD14" s="184"/>
    </row>
    <row r="15" spans="1:57" ht="39.950000000000003" customHeight="1" x14ac:dyDescent="0.4">
      <c r="A15" s="71"/>
      <c r="B15" s="86">
        <f t="shared" si="23"/>
        <v>3</v>
      </c>
      <c r="C15" s="202"/>
      <c r="D15" s="203"/>
      <c r="E15" s="204"/>
      <c r="F15" s="205"/>
      <c r="G15" s="206"/>
      <c r="H15" s="207"/>
      <c r="I15" s="207"/>
      <c r="J15" s="207"/>
      <c r="K15" s="208"/>
      <c r="L15" s="209"/>
      <c r="M15" s="210"/>
      <c r="N15" s="210"/>
      <c r="O15" s="211"/>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2">
        <f>IF($AZ$3="４週",SUM(P15:AQ15),IF($AZ$3="暦月",SUM(P15:AT15),""))</f>
        <v>0</v>
      </c>
      <c r="AV15" s="213"/>
      <c r="AW15" s="214">
        <f t="shared" si="22"/>
        <v>0</v>
      </c>
      <c r="AX15" s="215"/>
      <c r="AY15" s="182"/>
      <c r="AZ15" s="183"/>
      <c r="BA15" s="183"/>
      <c r="BB15" s="183"/>
      <c r="BC15" s="183"/>
      <c r="BD15" s="184"/>
    </row>
    <row r="16" spans="1:57" ht="39.950000000000003" customHeight="1" x14ac:dyDescent="0.4">
      <c r="A16" s="71"/>
      <c r="B16" s="86">
        <f t="shared" si="23"/>
        <v>4</v>
      </c>
      <c r="C16" s="202"/>
      <c r="D16" s="203"/>
      <c r="E16" s="204"/>
      <c r="F16" s="205"/>
      <c r="G16" s="206"/>
      <c r="H16" s="207"/>
      <c r="I16" s="207"/>
      <c r="J16" s="207"/>
      <c r="K16" s="208"/>
      <c r="L16" s="209"/>
      <c r="M16" s="210"/>
      <c r="N16" s="210"/>
      <c r="O16" s="211"/>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2">
        <f>IF($AZ$3="４週",SUM(P16:AQ16),IF($AZ$3="暦月",SUM(P16:AT16),""))</f>
        <v>0</v>
      </c>
      <c r="AV16" s="213"/>
      <c r="AW16" s="214">
        <f t="shared" si="22"/>
        <v>0</v>
      </c>
      <c r="AX16" s="215"/>
      <c r="AY16" s="182"/>
      <c r="AZ16" s="183"/>
      <c r="BA16" s="183"/>
      <c r="BB16" s="183"/>
      <c r="BC16" s="183"/>
      <c r="BD16" s="184"/>
    </row>
    <row r="17" spans="1:56" ht="39.950000000000003" customHeight="1" x14ac:dyDescent="0.4">
      <c r="A17" s="71"/>
      <c r="B17" s="86">
        <f t="shared" si="23"/>
        <v>5</v>
      </c>
      <c r="C17" s="202"/>
      <c r="D17" s="203"/>
      <c r="E17" s="204"/>
      <c r="F17" s="205"/>
      <c r="G17" s="206"/>
      <c r="H17" s="207"/>
      <c r="I17" s="207"/>
      <c r="J17" s="207"/>
      <c r="K17" s="208"/>
      <c r="L17" s="209"/>
      <c r="M17" s="210"/>
      <c r="N17" s="210"/>
      <c r="O17" s="211"/>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2">
        <f t="shared" ref="AU17:AU30" si="24">IF($AZ$3="４週",SUM(P17:AQ17),IF($AZ$3="暦月",SUM(P17:AT17),""))</f>
        <v>0</v>
      </c>
      <c r="AV17" s="213"/>
      <c r="AW17" s="214">
        <f t="shared" si="22"/>
        <v>0</v>
      </c>
      <c r="AX17" s="215"/>
      <c r="AY17" s="182"/>
      <c r="AZ17" s="183"/>
      <c r="BA17" s="183"/>
      <c r="BB17" s="183"/>
      <c r="BC17" s="183"/>
      <c r="BD17" s="184"/>
    </row>
    <row r="18" spans="1:56" ht="39.950000000000003" customHeight="1" x14ac:dyDescent="0.4">
      <c r="A18" s="71"/>
      <c r="B18" s="86">
        <f t="shared" si="23"/>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24"/>
        <v>0</v>
      </c>
      <c r="AV18" s="213"/>
      <c r="AW18" s="214">
        <f t="shared" si="22"/>
        <v>0</v>
      </c>
      <c r="AX18" s="215"/>
      <c r="AY18" s="182"/>
      <c r="AZ18" s="183"/>
      <c r="BA18" s="183"/>
      <c r="BB18" s="183"/>
      <c r="BC18" s="183"/>
      <c r="BD18" s="184"/>
    </row>
    <row r="19" spans="1:56" ht="39.950000000000003" customHeight="1" x14ac:dyDescent="0.4">
      <c r="A19" s="71"/>
      <c r="B19" s="86">
        <f t="shared" si="23"/>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22"/>
        <v>0</v>
      </c>
      <c r="AX19" s="215"/>
      <c r="AY19" s="182"/>
      <c r="AZ19" s="183"/>
      <c r="BA19" s="183"/>
      <c r="BB19" s="183"/>
      <c r="BC19" s="183"/>
      <c r="BD19" s="184"/>
    </row>
    <row r="20" spans="1:56" ht="39.950000000000003" customHeight="1" x14ac:dyDescent="0.4">
      <c r="A20" s="71"/>
      <c r="B20" s="86">
        <f t="shared" si="23"/>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24"/>
        <v>0</v>
      </c>
      <c r="AV20" s="213"/>
      <c r="AW20" s="214">
        <f t="shared" si="22"/>
        <v>0</v>
      </c>
      <c r="AX20" s="215"/>
      <c r="AY20" s="182"/>
      <c r="AZ20" s="183"/>
      <c r="BA20" s="183"/>
      <c r="BB20" s="183"/>
      <c r="BC20" s="183"/>
      <c r="BD20" s="184"/>
    </row>
    <row r="21" spans="1:56" ht="39.950000000000003" customHeight="1" x14ac:dyDescent="0.4">
      <c r="A21" s="71"/>
      <c r="B21" s="86">
        <f t="shared" si="23"/>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24"/>
        <v>0</v>
      </c>
      <c r="AV21" s="213"/>
      <c r="AW21" s="214">
        <f t="shared" si="22"/>
        <v>0</v>
      </c>
      <c r="AX21" s="215"/>
      <c r="AY21" s="182"/>
      <c r="AZ21" s="183"/>
      <c r="BA21" s="183"/>
      <c r="BB21" s="183"/>
      <c r="BC21" s="183"/>
      <c r="BD21" s="184"/>
    </row>
    <row r="22" spans="1:56" ht="39.950000000000003" customHeight="1" x14ac:dyDescent="0.4">
      <c r="A22" s="71"/>
      <c r="B22" s="86">
        <f t="shared" si="23"/>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24"/>
        <v>0</v>
      </c>
      <c r="AV22" s="213"/>
      <c r="AW22" s="214">
        <f t="shared" si="22"/>
        <v>0</v>
      </c>
      <c r="AX22" s="215"/>
      <c r="AY22" s="182"/>
      <c r="AZ22" s="183"/>
      <c r="BA22" s="183"/>
      <c r="BB22" s="183"/>
      <c r="BC22" s="183"/>
      <c r="BD22" s="184"/>
    </row>
    <row r="23" spans="1:56" ht="39.950000000000003" customHeight="1" x14ac:dyDescent="0.4">
      <c r="A23" s="71"/>
      <c r="B23" s="86">
        <f t="shared" si="23"/>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24"/>
        <v>0</v>
      </c>
      <c r="AV23" s="213"/>
      <c r="AW23" s="214">
        <f t="shared" si="22"/>
        <v>0</v>
      </c>
      <c r="AX23" s="215"/>
      <c r="AY23" s="182"/>
      <c r="AZ23" s="183"/>
      <c r="BA23" s="183"/>
      <c r="BB23" s="183"/>
      <c r="BC23" s="183"/>
      <c r="BD23" s="184"/>
    </row>
    <row r="24" spans="1:56" ht="39.950000000000003" customHeight="1" x14ac:dyDescent="0.4">
      <c r="A24" s="71"/>
      <c r="B24" s="86">
        <f t="shared" si="23"/>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24"/>
        <v>0</v>
      </c>
      <c r="AV24" s="213"/>
      <c r="AW24" s="214">
        <f t="shared" si="22"/>
        <v>0</v>
      </c>
      <c r="AX24" s="215"/>
      <c r="AY24" s="182"/>
      <c r="AZ24" s="183"/>
      <c r="BA24" s="183"/>
      <c r="BB24" s="183"/>
      <c r="BC24" s="183"/>
      <c r="BD24" s="184"/>
    </row>
    <row r="25" spans="1:56" ht="39.950000000000003" customHeight="1" x14ac:dyDescent="0.4">
      <c r="A25" s="71"/>
      <c r="B25" s="86">
        <f t="shared" si="23"/>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24"/>
        <v>0</v>
      </c>
      <c r="AV25" s="213"/>
      <c r="AW25" s="214">
        <f t="shared" si="22"/>
        <v>0</v>
      </c>
      <c r="AX25" s="215"/>
      <c r="AY25" s="182"/>
      <c r="AZ25" s="183"/>
      <c r="BA25" s="183"/>
      <c r="BB25" s="183"/>
      <c r="BC25" s="183"/>
      <c r="BD25" s="184"/>
    </row>
    <row r="26" spans="1:56" ht="39.950000000000003" customHeight="1" x14ac:dyDescent="0.4">
      <c r="A26" s="71"/>
      <c r="B26" s="86">
        <f t="shared" si="23"/>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24"/>
        <v>0</v>
      </c>
      <c r="AV26" s="213"/>
      <c r="AW26" s="214">
        <f t="shared" si="22"/>
        <v>0</v>
      </c>
      <c r="AX26" s="215"/>
      <c r="AY26" s="182"/>
      <c r="AZ26" s="183"/>
      <c r="BA26" s="183"/>
      <c r="BB26" s="183"/>
      <c r="BC26" s="183"/>
      <c r="BD26" s="184"/>
    </row>
    <row r="27" spans="1:56" ht="39.950000000000003" customHeight="1" x14ac:dyDescent="0.4">
      <c r="A27" s="71"/>
      <c r="B27" s="86">
        <f t="shared" si="23"/>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24"/>
        <v>0</v>
      </c>
      <c r="AV27" s="213"/>
      <c r="AW27" s="214">
        <f t="shared" si="22"/>
        <v>0</v>
      </c>
      <c r="AX27" s="215"/>
      <c r="AY27" s="182"/>
      <c r="AZ27" s="183"/>
      <c r="BA27" s="183"/>
      <c r="BB27" s="183"/>
      <c r="BC27" s="183"/>
      <c r="BD27" s="184"/>
    </row>
    <row r="28" spans="1:56" ht="39.950000000000003" customHeight="1" x14ac:dyDescent="0.4">
      <c r="A28" s="71"/>
      <c r="B28" s="86">
        <f t="shared" si="23"/>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24"/>
        <v>0</v>
      </c>
      <c r="AV28" s="213"/>
      <c r="AW28" s="214">
        <f t="shared" si="22"/>
        <v>0</v>
      </c>
      <c r="AX28" s="215"/>
      <c r="AY28" s="182"/>
      <c r="AZ28" s="183"/>
      <c r="BA28" s="183"/>
      <c r="BB28" s="183"/>
      <c r="BC28" s="183"/>
      <c r="BD28" s="184"/>
    </row>
    <row r="29" spans="1:56" ht="39.950000000000003" customHeight="1" x14ac:dyDescent="0.4">
      <c r="A29" s="71"/>
      <c r="B29" s="86">
        <f t="shared" si="23"/>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24"/>
        <v>0</v>
      </c>
      <c r="AV29" s="213"/>
      <c r="AW29" s="214">
        <f t="shared" si="22"/>
        <v>0</v>
      </c>
      <c r="AX29" s="215"/>
      <c r="AY29" s="182"/>
      <c r="AZ29" s="183"/>
      <c r="BA29" s="183"/>
      <c r="BB29" s="183"/>
      <c r="BC29" s="183"/>
      <c r="BD29" s="184"/>
    </row>
    <row r="30" spans="1:56" ht="39.950000000000003" customHeight="1" thickBot="1" x14ac:dyDescent="0.45">
      <c r="A30" s="71"/>
      <c r="B30" s="87">
        <f t="shared" si="23"/>
        <v>18</v>
      </c>
      <c r="C30" s="185"/>
      <c r="D30" s="186"/>
      <c r="E30" s="187"/>
      <c r="F30" s="188"/>
      <c r="G30" s="189"/>
      <c r="H30" s="190"/>
      <c r="I30" s="190"/>
      <c r="J30" s="190"/>
      <c r="K30" s="191"/>
      <c r="L30" s="192"/>
      <c r="M30" s="193"/>
      <c r="N30" s="193"/>
      <c r="O30" s="194"/>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195">
        <f t="shared" si="24"/>
        <v>0</v>
      </c>
      <c r="AV30" s="196"/>
      <c r="AW30" s="197">
        <f t="shared" si="22"/>
        <v>0</v>
      </c>
      <c r="AX30" s="198"/>
      <c r="AY30" s="199"/>
      <c r="AZ30" s="200"/>
      <c r="BA30" s="200"/>
      <c r="BB30" s="200"/>
      <c r="BC30" s="200"/>
      <c r="BD30" s="201"/>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98" t="s">
        <v>138</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
      <c r="A33" s="71"/>
      <c r="B33" s="98"/>
      <c r="C33" s="180" t="s">
        <v>37</v>
      </c>
      <c r="D33" s="180"/>
      <c r="E33" s="180" t="s">
        <v>38</v>
      </c>
      <c r="F33" s="180"/>
      <c r="G33" s="180"/>
      <c r="H33" s="180"/>
      <c r="I33" s="98"/>
      <c r="J33" s="181" t="s">
        <v>41</v>
      </c>
      <c r="K33" s="181"/>
      <c r="L33" s="181"/>
      <c r="M33" s="181"/>
      <c r="N33" s="67"/>
      <c r="O33" s="67"/>
      <c r="P33" s="96" t="s">
        <v>49</v>
      </c>
      <c r="Q33" s="96"/>
      <c r="R33" s="98"/>
      <c r="S33" s="98"/>
      <c r="T33" s="155" t="s">
        <v>7</v>
      </c>
      <c r="U33" s="157"/>
      <c r="V33" s="155" t="s">
        <v>8</v>
      </c>
      <c r="W33" s="156"/>
      <c r="X33" s="156"/>
      <c r="Y33" s="157"/>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54"/>
      <c r="D34" s="154"/>
      <c r="E34" s="154" t="s">
        <v>39</v>
      </c>
      <c r="F34" s="154"/>
      <c r="G34" s="154" t="s">
        <v>40</v>
      </c>
      <c r="H34" s="154"/>
      <c r="I34" s="98"/>
      <c r="J34" s="154" t="s">
        <v>39</v>
      </c>
      <c r="K34" s="154"/>
      <c r="L34" s="154" t="s">
        <v>40</v>
      </c>
      <c r="M34" s="154"/>
      <c r="N34" s="67"/>
      <c r="O34" s="67"/>
      <c r="P34" s="96" t="s">
        <v>46</v>
      </c>
      <c r="Q34" s="96"/>
      <c r="R34" s="98"/>
      <c r="S34" s="98"/>
      <c r="T34" s="155" t="s">
        <v>3</v>
      </c>
      <c r="U34" s="157"/>
      <c r="V34" s="155" t="s">
        <v>52</v>
      </c>
      <c r="W34" s="156"/>
      <c r="X34" s="156"/>
      <c r="Y34" s="157"/>
      <c r="Z34" s="146"/>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5" t="s">
        <v>3</v>
      </c>
      <c r="D35" s="157"/>
      <c r="E35" s="172">
        <f>SUMIFS($AU$13:$AV$30,$C$13:$D$30,"看護職員",$E$13:$F$30,"A")</f>
        <v>0</v>
      </c>
      <c r="F35" s="173"/>
      <c r="G35" s="174">
        <f>SUMIFS($AW$13:$AX$30,$C$13:$D$30,"看護職員",$E$13:$F$30,"A")</f>
        <v>0</v>
      </c>
      <c r="H35" s="175"/>
      <c r="I35" s="112"/>
      <c r="J35" s="176">
        <v>0</v>
      </c>
      <c r="K35" s="177"/>
      <c r="L35" s="176">
        <v>0</v>
      </c>
      <c r="M35" s="177"/>
      <c r="N35" s="111"/>
      <c r="O35" s="111"/>
      <c r="P35" s="176">
        <v>0</v>
      </c>
      <c r="Q35" s="177"/>
      <c r="R35" s="98"/>
      <c r="S35" s="98"/>
      <c r="T35" s="155" t="s">
        <v>4</v>
      </c>
      <c r="U35" s="157"/>
      <c r="V35" s="155" t="s">
        <v>53</v>
      </c>
      <c r="W35" s="156"/>
      <c r="X35" s="156"/>
      <c r="Y35" s="157"/>
      <c r="Z35" s="14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5" t="s">
        <v>4</v>
      </c>
      <c r="D36" s="157"/>
      <c r="E36" s="172">
        <f>SUMIFS($AU$13:$AV$30,$C$13:$D$30,"看護職員",$E$13:$F$30,"B")</f>
        <v>0</v>
      </c>
      <c r="F36" s="173"/>
      <c r="G36" s="174">
        <f>SUMIFS($AW$13:$AX$30,$C$13:$D$30,"看護職員",$E$13:$F$30,"B")</f>
        <v>0</v>
      </c>
      <c r="H36" s="175"/>
      <c r="I36" s="112"/>
      <c r="J36" s="176">
        <v>0</v>
      </c>
      <c r="K36" s="177"/>
      <c r="L36" s="176">
        <v>0</v>
      </c>
      <c r="M36" s="177"/>
      <c r="N36" s="111"/>
      <c r="O36" s="111"/>
      <c r="P36" s="176">
        <v>0</v>
      </c>
      <c r="Q36" s="177"/>
      <c r="R36" s="98"/>
      <c r="S36" s="98"/>
      <c r="T36" s="155" t="s">
        <v>5</v>
      </c>
      <c r="U36" s="157"/>
      <c r="V36" s="155" t="s">
        <v>54</v>
      </c>
      <c r="W36" s="156"/>
      <c r="X36" s="156"/>
      <c r="Y36" s="157"/>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5" t="s">
        <v>5</v>
      </c>
      <c r="D37" s="157"/>
      <c r="E37" s="172">
        <f>SUMIFS($AU$13:$AV$30,$C$13:$D$30,"看護職員",$E$13:$F$30,"C")</f>
        <v>0</v>
      </c>
      <c r="F37" s="173"/>
      <c r="G37" s="174">
        <f>SUMIFS($AW$13:$AX$30,$C$13:$D$30,"看護職員",$E$13:$F$30,"C")</f>
        <v>0</v>
      </c>
      <c r="H37" s="175"/>
      <c r="I37" s="112"/>
      <c r="J37" s="176">
        <v>0</v>
      </c>
      <c r="K37" s="177"/>
      <c r="L37" s="178">
        <v>0</v>
      </c>
      <c r="M37" s="179"/>
      <c r="N37" s="111"/>
      <c r="O37" s="111"/>
      <c r="P37" s="172" t="s">
        <v>30</v>
      </c>
      <c r="Q37" s="173"/>
      <c r="R37" s="98"/>
      <c r="S37" s="98"/>
      <c r="T37" s="155" t="s">
        <v>6</v>
      </c>
      <c r="U37" s="157"/>
      <c r="V37" s="155" t="s">
        <v>80</v>
      </c>
      <c r="W37" s="156"/>
      <c r="X37" s="156"/>
      <c r="Y37" s="157"/>
      <c r="Z37" s="14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5" t="s">
        <v>6</v>
      </c>
      <c r="D38" s="157"/>
      <c r="E38" s="172">
        <f>SUMIFS($AU$13:$AV$30,$C$13:$D$30,"看護職員",$E$13:$F$30,"D")</f>
        <v>0</v>
      </c>
      <c r="F38" s="173"/>
      <c r="G38" s="174">
        <f>SUMIFS($AW$13:$AX$30,$C$13:$D$30,"看護職員",$E$13:$F$30,"D")</f>
        <v>0</v>
      </c>
      <c r="H38" s="175"/>
      <c r="I38" s="112"/>
      <c r="J38" s="176">
        <v>0</v>
      </c>
      <c r="K38" s="177"/>
      <c r="L38" s="178">
        <v>0</v>
      </c>
      <c r="M38" s="179"/>
      <c r="N38" s="111"/>
      <c r="O38" s="111"/>
      <c r="P38" s="172" t="s">
        <v>30</v>
      </c>
      <c r="Q38" s="173"/>
      <c r="R38" s="98"/>
      <c r="S38" s="98"/>
      <c r="T38" s="98"/>
      <c r="U38" s="169"/>
      <c r="V38" s="169"/>
      <c r="W38" s="170"/>
      <c r="X38" s="170"/>
      <c r="Y38" s="151"/>
      <c r="Z38" s="151"/>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5" t="s">
        <v>27</v>
      </c>
      <c r="D39" s="157"/>
      <c r="E39" s="172">
        <f>SUM(E35:F38)</f>
        <v>0</v>
      </c>
      <c r="F39" s="173"/>
      <c r="G39" s="174">
        <f>SUM(G35:H38)</f>
        <v>0</v>
      </c>
      <c r="H39" s="175"/>
      <c r="I39" s="112"/>
      <c r="J39" s="172">
        <f>SUM(J35:K38)</f>
        <v>0</v>
      </c>
      <c r="K39" s="173"/>
      <c r="L39" s="172">
        <f>SUM(L35:M38)</f>
        <v>0</v>
      </c>
      <c r="M39" s="173"/>
      <c r="N39" s="111"/>
      <c r="O39" s="111"/>
      <c r="P39" s="172">
        <f>SUM(P35:Q36)</f>
        <v>0</v>
      </c>
      <c r="Q39" s="173"/>
      <c r="R39" s="98"/>
      <c r="S39" s="98"/>
      <c r="T39" s="98"/>
      <c r="U39" s="169"/>
      <c r="V39" s="169"/>
      <c r="W39" s="170"/>
      <c r="X39" s="170"/>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9" t="s">
        <v>47</v>
      </c>
      <c r="D41" s="98"/>
      <c r="E41" s="98"/>
      <c r="F41" s="98"/>
      <c r="G41" s="98"/>
      <c r="H41" s="98"/>
      <c r="I41" s="106" t="s">
        <v>100</v>
      </c>
      <c r="J41" s="164" t="s">
        <v>101</v>
      </c>
      <c r="K41" s="165"/>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4" t="s">
        <v>44</v>
      </c>
      <c r="N43" s="154"/>
      <c r="O43" s="154"/>
      <c r="P43" s="154"/>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166">
        <f>IF($J$41="週",L39,J39)</f>
        <v>0</v>
      </c>
      <c r="D44" s="167"/>
      <c r="E44" s="167"/>
      <c r="F44" s="168"/>
      <c r="G44" s="145" t="s">
        <v>28</v>
      </c>
      <c r="H44" s="155">
        <f>IF($J$41="週",$AV$5,$AZ$5)</f>
        <v>40</v>
      </c>
      <c r="I44" s="156"/>
      <c r="J44" s="156"/>
      <c r="K44" s="157"/>
      <c r="L44" s="145" t="s">
        <v>29</v>
      </c>
      <c r="M44" s="158">
        <f>ROUNDDOWN(C44/H44,1)</f>
        <v>0</v>
      </c>
      <c r="N44" s="159"/>
      <c r="O44" s="159"/>
      <c r="P44" s="160"/>
      <c r="Q44" s="98"/>
      <c r="R44" s="98"/>
      <c r="S44" s="98"/>
      <c r="T44" s="98"/>
      <c r="U44" s="171"/>
      <c r="V44" s="171"/>
      <c r="W44" s="171"/>
      <c r="X44" s="171"/>
      <c r="Y44" s="143"/>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t="s">
        <v>139</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49</v>
      </c>
      <c r="D47" s="98"/>
      <c r="E47" s="98"/>
      <c r="F47" s="98"/>
      <c r="G47" s="98"/>
      <c r="H47" s="98"/>
      <c r="I47" s="98"/>
      <c r="J47" s="98"/>
      <c r="K47" s="98"/>
      <c r="L47" s="99"/>
      <c r="M47" s="145"/>
      <c r="N47" s="145"/>
      <c r="O47" s="145"/>
      <c r="P47" s="145"/>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67" t="s">
        <v>45</v>
      </c>
      <c r="D48" s="67"/>
      <c r="E48" s="67"/>
      <c r="F48" s="67"/>
      <c r="G48" s="67"/>
      <c r="H48" s="98" t="s">
        <v>48</v>
      </c>
      <c r="I48" s="67"/>
      <c r="J48" s="67"/>
      <c r="K48" s="67"/>
      <c r="L48" s="67"/>
      <c r="M48" s="154" t="s">
        <v>27</v>
      </c>
      <c r="N48" s="154"/>
      <c r="O48" s="154"/>
      <c r="P48" s="154"/>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155">
        <f>P39</f>
        <v>0</v>
      </c>
      <c r="D49" s="156"/>
      <c r="E49" s="156"/>
      <c r="F49" s="157"/>
      <c r="G49" s="145" t="s">
        <v>92</v>
      </c>
      <c r="H49" s="158">
        <f>M44</f>
        <v>0</v>
      </c>
      <c r="I49" s="159"/>
      <c r="J49" s="159"/>
      <c r="K49" s="160"/>
      <c r="L49" s="145" t="s">
        <v>29</v>
      </c>
      <c r="M49" s="161">
        <f>ROUNDDOWN(C49+H49,1)</f>
        <v>0</v>
      </c>
      <c r="N49" s="162"/>
      <c r="O49" s="162"/>
      <c r="P49" s="163"/>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C51" s="2"/>
      <c r="D51" s="2"/>
      <c r="E51" s="1"/>
      <c r="F51" s="1"/>
      <c r="G51" s="1"/>
      <c r="H51" s="1"/>
      <c r="I51" s="1"/>
      <c r="J51" s="1"/>
      <c r="K51" s="1"/>
      <c r="L51" s="1"/>
      <c r="M51" s="1"/>
      <c r="N51" s="1"/>
      <c r="O51" s="1"/>
      <c r="P51" s="1"/>
      <c r="Q51" s="1"/>
      <c r="R51" s="1"/>
      <c r="S51" s="1"/>
      <c r="T51" s="2"/>
      <c r="U51" s="1"/>
      <c r="V51" s="1"/>
      <c r="W51" s="1"/>
      <c r="X51" s="1"/>
      <c r="Y51" s="1"/>
      <c r="Z51" s="1"/>
      <c r="AA51" s="1"/>
      <c r="AB51" s="1"/>
      <c r="AC51" s="1"/>
      <c r="AD51" s="1"/>
      <c r="AE51" s="1"/>
      <c r="AF51" s="1"/>
      <c r="AJ51" s="7"/>
      <c r="AK51" s="8"/>
      <c r="AL51" s="8"/>
      <c r="AM51" s="1"/>
      <c r="AN51" s="1"/>
      <c r="AO51" s="1"/>
      <c r="AP51" s="1"/>
      <c r="AQ51" s="1"/>
      <c r="AR51" s="1"/>
      <c r="AS51" s="1"/>
      <c r="AT51" s="1"/>
      <c r="AU51" s="1"/>
      <c r="AV51" s="1"/>
      <c r="AW51" s="1"/>
      <c r="AX51" s="1"/>
      <c r="AY51" s="1"/>
      <c r="AZ51" s="1"/>
      <c r="BA51" s="1"/>
      <c r="BB51" s="1"/>
      <c r="BC51" s="1"/>
      <c r="BD51" s="1"/>
      <c r="BE51" s="8"/>
    </row>
    <row r="52" spans="1:58" ht="20.25" customHeight="1" x14ac:dyDescent="0.4">
      <c r="A52" s="1"/>
      <c r="B52" s="1"/>
      <c r="C52" s="2"/>
      <c r="D52" s="2"/>
      <c r="E52" s="1"/>
      <c r="F52" s="1"/>
      <c r="G52" s="1"/>
      <c r="H52" s="1"/>
      <c r="I52" s="1"/>
      <c r="J52" s="1"/>
      <c r="K52" s="1"/>
      <c r="L52" s="1"/>
      <c r="M52" s="1"/>
      <c r="N52" s="1"/>
      <c r="O52" s="1"/>
      <c r="P52" s="1"/>
      <c r="Q52" s="1"/>
      <c r="R52" s="1"/>
      <c r="S52" s="1"/>
      <c r="T52" s="1"/>
      <c r="U52" s="2"/>
      <c r="V52" s="1"/>
      <c r="W52" s="1"/>
      <c r="X52" s="1"/>
      <c r="Y52" s="1"/>
      <c r="Z52" s="1"/>
      <c r="AA52" s="1"/>
      <c r="AB52" s="1"/>
      <c r="AC52" s="1"/>
      <c r="AD52" s="1"/>
      <c r="AE52" s="1"/>
      <c r="AF52" s="1"/>
      <c r="AG52" s="1"/>
      <c r="AK52" s="7"/>
      <c r="AL52" s="8"/>
      <c r="AM52" s="8"/>
      <c r="AN52" s="1"/>
      <c r="AO52" s="1"/>
      <c r="AP52" s="1"/>
      <c r="AQ52" s="1"/>
      <c r="AR52" s="1"/>
      <c r="AS52" s="1"/>
      <c r="AT52" s="1"/>
      <c r="AU52" s="1"/>
      <c r="AV52" s="1"/>
      <c r="AW52" s="1"/>
      <c r="AX52" s="1"/>
      <c r="AY52" s="1"/>
      <c r="AZ52" s="1"/>
      <c r="BA52" s="1"/>
      <c r="BB52" s="1"/>
      <c r="BC52" s="1"/>
      <c r="BD52" s="1"/>
      <c r="BE52" s="1"/>
      <c r="BF52" s="8"/>
    </row>
    <row r="53" spans="1:58" ht="20.25" customHeight="1" x14ac:dyDescent="0.4">
      <c r="A53" s="1"/>
      <c r="B53" s="1"/>
      <c r="C53" s="1"/>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2"/>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C55" s="7"/>
      <c r="D55" s="7"/>
      <c r="E55" s="7"/>
      <c r="F55" s="7"/>
      <c r="G55" s="7"/>
      <c r="H55" s="7"/>
      <c r="I55" s="7"/>
      <c r="J55" s="7"/>
      <c r="K55" s="7"/>
      <c r="L55" s="7"/>
      <c r="M55" s="7"/>
      <c r="N55" s="7"/>
      <c r="O55" s="7"/>
      <c r="P55" s="7"/>
      <c r="Q55" s="7"/>
      <c r="R55" s="7"/>
      <c r="S55" s="7"/>
      <c r="T55" s="7"/>
      <c r="U55" s="8"/>
      <c r="V55" s="8"/>
      <c r="W55" s="7"/>
      <c r="X55" s="7"/>
      <c r="Y55" s="7"/>
      <c r="Z55" s="7"/>
      <c r="AA55" s="7"/>
      <c r="AB55" s="7"/>
      <c r="AC55" s="7"/>
      <c r="AD55" s="7"/>
      <c r="AE55" s="7"/>
      <c r="AF55" s="7"/>
      <c r="AG55" s="7"/>
      <c r="AH55" s="7"/>
      <c r="AI55" s="7"/>
      <c r="AJ55" s="7"/>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sheetData>
  <sheetProtection insertRows="0"/>
  <mergeCells count="211">
    <mergeCell ref="AY28:BD28"/>
    <mergeCell ref="AY29:BD29"/>
    <mergeCell ref="AY30:BD30"/>
    <mergeCell ref="AY13:BD13"/>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C28:D28"/>
    <mergeCell ref="E28:F28"/>
    <mergeCell ref="G28:K28"/>
    <mergeCell ref="L28:O28"/>
    <mergeCell ref="C29:D29"/>
    <mergeCell ref="E29:F29"/>
    <mergeCell ref="G29:K29"/>
    <mergeCell ref="L29:O29"/>
    <mergeCell ref="C30:D30"/>
    <mergeCell ref="E30:F30"/>
    <mergeCell ref="G30:K30"/>
    <mergeCell ref="L30:O30"/>
    <mergeCell ref="C25:D25"/>
    <mergeCell ref="E25:F25"/>
    <mergeCell ref="G25:K25"/>
    <mergeCell ref="L25:O25"/>
    <mergeCell ref="C26:D26"/>
    <mergeCell ref="E26:F26"/>
    <mergeCell ref="G26:K26"/>
    <mergeCell ref="L26:O26"/>
    <mergeCell ref="G27:K27"/>
    <mergeCell ref="L27:O27"/>
    <mergeCell ref="C27:D27"/>
    <mergeCell ref="E27:F27"/>
    <mergeCell ref="C22:D22"/>
    <mergeCell ref="E22:F22"/>
    <mergeCell ref="G22:K22"/>
    <mergeCell ref="L22:O22"/>
    <mergeCell ref="C23:D23"/>
    <mergeCell ref="E23:F23"/>
    <mergeCell ref="G23:K23"/>
    <mergeCell ref="L23:O23"/>
    <mergeCell ref="C24:D24"/>
    <mergeCell ref="E24:F24"/>
    <mergeCell ref="G24:K24"/>
    <mergeCell ref="L24:O24"/>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AW26:AX26"/>
    <mergeCell ref="AU27:AV27"/>
    <mergeCell ref="AW27:AX27"/>
    <mergeCell ref="AU28:AV28"/>
    <mergeCell ref="AW28:AX28"/>
    <mergeCell ref="AU24:AV24"/>
    <mergeCell ref="AW24:AX24"/>
    <mergeCell ref="AU25:AV25"/>
    <mergeCell ref="AW25:AX25"/>
    <mergeCell ref="AU26:AV26"/>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G17:K17"/>
    <mergeCell ref="G18:K18"/>
    <mergeCell ref="AU29:AV29"/>
    <mergeCell ref="T34:U34"/>
    <mergeCell ref="J37:K37"/>
    <mergeCell ref="J38:K38"/>
    <mergeCell ref="L38:M38"/>
    <mergeCell ref="B8:B12"/>
    <mergeCell ref="L8:O12"/>
    <mergeCell ref="C8:D12"/>
    <mergeCell ref="E8:F12"/>
    <mergeCell ref="P9:V9"/>
    <mergeCell ref="AU23:AV23"/>
    <mergeCell ref="E18:F18"/>
    <mergeCell ref="C19:D19"/>
    <mergeCell ref="E19:F19"/>
    <mergeCell ref="G19:K19"/>
    <mergeCell ref="L19:O19"/>
    <mergeCell ref="C20:D20"/>
    <mergeCell ref="E20:F20"/>
    <mergeCell ref="G20:K20"/>
    <mergeCell ref="L20:O20"/>
    <mergeCell ref="C21:D21"/>
    <mergeCell ref="E21:F21"/>
    <mergeCell ref="G21:K21"/>
    <mergeCell ref="L21:O21"/>
    <mergeCell ref="AM1:BA1"/>
    <mergeCell ref="X2:Y2"/>
    <mergeCell ref="AB2:AC2"/>
    <mergeCell ref="AY8:BD12"/>
    <mergeCell ref="AM2:BA2"/>
    <mergeCell ref="AK9:AQ9"/>
    <mergeCell ref="AR9:AT9"/>
    <mergeCell ref="AU8:AV12"/>
    <mergeCell ref="AW8:AX12"/>
    <mergeCell ref="AV5:AW5"/>
    <mergeCell ref="AZ5:BA5"/>
    <mergeCell ref="W9:AC9"/>
    <mergeCell ref="AD9:AJ9"/>
    <mergeCell ref="P8:AT8"/>
    <mergeCell ref="AZ6:BA6"/>
    <mergeCell ref="U2:V2"/>
    <mergeCell ref="AZ3:BC3"/>
    <mergeCell ref="AZ4:BC4"/>
    <mergeCell ref="C33:D34"/>
    <mergeCell ref="E33:H33"/>
    <mergeCell ref="J33:M33"/>
    <mergeCell ref="T33:U33"/>
    <mergeCell ref="V33:Y33"/>
    <mergeCell ref="E34:F34"/>
    <mergeCell ref="G34:H34"/>
    <mergeCell ref="V34:Y34"/>
    <mergeCell ref="C35:D35"/>
    <mergeCell ref="E35:F35"/>
    <mergeCell ref="G35:H35"/>
    <mergeCell ref="P35:Q35"/>
    <mergeCell ref="V35:Y35"/>
    <mergeCell ref="L35:M35"/>
    <mergeCell ref="J34:K34"/>
    <mergeCell ref="J35:K35"/>
    <mergeCell ref="T35:U35"/>
    <mergeCell ref="L34:M34"/>
    <mergeCell ref="C36:D36"/>
    <mergeCell ref="E36:F36"/>
    <mergeCell ref="G36:H36"/>
    <mergeCell ref="P36:Q36"/>
    <mergeCell ref="V36:Y36"/>
    <mergeCell ref="C37:D37"/>
    <mergeCell ref="E37:F37"/>
    <mergeCell ref="G37:H37"/>
    <mergeCell ref="P37:Q37"/>
    <mergeCell ref="V37:Y37"/>
    <mergeCell ref="L36:M36"/>
    <mergeCell ref="L37:M37"/>
    <mergeCell ref="T36:U36"/>
    <mergeCell ref="T37:U37"/>
    <mergeCell ref="J36:K36"/>
    <mergeCell ref="M48:P48"/>
    <mergeCell ref="C49:F49"/>
    <mergeCell ref="H49:K49"/>
    <mergeCell ref="M49:P49"/>
    <mergeCell ref="C38:D38"/>
    <mergeCell ref="E38:F38"/>
    <mergeCell ref="G38:H38"/>
    <mergeCell ref="P38:Q38"/>
    <mergeCell ref="U38:V38"/>
    <mergeCell ref="U44:X44"/>
    <mergeCell ref="J41:K41"/>
    <mergeCell ref="M43:P43"/>
    <mergeCell ref="C44:F44"/>
    <mergeCell ref="H44:K44"/>
    <mergeCell ref="M44:P44"/>
    <mergeCell ref="W38:X38"/>
    <mergeCell ref="C39:D39"/>
    <mergeCell ref="E39:F39"/>
    <mergeCell ref="G39:H39"/>
    <mergeCell ref="J39:K39"/>
    <mergeCell ref="L39:M39"/>
    <mergeCell ref="P39:Q39"/>
    <mergeCell ref="U39:V39"/>
    <mergeCell ref="W39:X39"/>
  </mergeCells>
  <phoneticPr fontId="1"/>
  <conditionalFormatting sqref="AU13:AX30">
    <cfRule type="expression" dxfId="5" priority="3">
      <formula>INDIRECT(ADDRESS(ROW(),COLUMN()))=TRUNC(INDIRECT(ADDRESS(ROW(),COLUMN())))</formula>
    </cfRule>
  </conditionalFormatting>
  <conditionalFormatting sqref="E35:Q39">
    <cfRule type="expression" dxfId="4" priority="2">
      <formula>INDIRECT(ADDRESS(ROW(),COLUMN()))=TRUNC(INDIRECT(ADDRESS(ROW(),COLUMN())))</formula>
    </cfRule>
  </conditionalFormatting>
  <conditionalFormatting sqref="C44:F44">
    <cfRule type="expression" dxfId="3" priority="1">
      <formula>INDIRECT(ADDRESS(ROW(),COLUMN()))=TRUNC(INDIRECT(ADDRESS(ROW(),COLUMN())))</formula>
    </cfRule>
  </conditionalFormatting>
  <dataValidations count="7">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1:K41"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3:D30" xr:uid="{00000000-0002-0000-0100-000003000000}">
      <formula1>職種</formula1>
    </dataValidation>
    <dataValidation type="list" errorStyle="warning" allowBlank="1" showInputMessage="1" error="リストにない場合のみ、入力してください。" sqref="G13:K30" xr:uid="{00000000-0002-0000-0100-000004000000}">
      <formula1>INDIRECT(C13)</formula1>
    </dataValidation>
    <dataValidation type="list" allowBlank="1" showInputMessage="1" showErrorMessage="1" sqref="AZ4:BC4" xr:uid="{00000000-0002-0000-0100-000005000000}">
      <formula1>"予定,実績,予定・実績"</formula1>
    </dataValidation>
    <dataValidation type="list" allowBlank="1" showInputMessage="1" sqref="E13:F30" xr:uid="{00000000-0002-0000-01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7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8"/>
  <sheetViews>
    <sheetView showGridLines="0" zoomScaleNormal="100"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c r="AN2" s="270"/>
      <c r="AO2" s="270"/>
      <c r="AP2" s="270"/>
      <c r="AQ2" s="270"/>
      <c r="AR2" s="270"/>
      <c r="AS2" s="270"/>
      <c r="AT2" s="270"/>
      <c r="AU2" s="270"/>
      <c r="AV2" s="270"/>
      <c r="AW2" s="270"/>
      <c r="AX2" s="270"/>
      <c r="AY2" s="270"/>
      <c r="AZ2" s="270"/>
      <c r="BA2" s="27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3">
        <v>160</v>
      </c>
      <c r="BA5" s="264"/>
      <c r="BB5" s="61" t="s">
        <v>95</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4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4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35"/>
      <c r="AV10" s="236"/>
      <c r="AW10" s="235"/>
      <c r="AX10" s="236"/>
      <c r="AY10" s="241"/>
      <c r="AZ10" s="241"/>
      <c r="BA10" s="241"/>
      <c r="BB10" s="241"/>
      <c r="BC10" s="241"/>
      <c r="BD10" s="241"/>
    </row>
    <row r="11" spans="1:57" ht="20.25" hidden="1" customHeight="1" thickBot="1" x14ac:dyDescent="0.4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37"/>
      <c r="AV11" s="238"/>
      <c r="AW11" s="237"/>
      <c r="AX11" s="238"/>
      <c r="AY11" s="242"/>
      <c r="AZ11" s="242"/>
      <c r="BA11" s="242"/>
      <c r="BB11" s="242"/>
      <c r="BC11" s="242"/>
      <c r="BD11" s="242"/>
    </row>
    <row r="12" spans="1:57" ht="20.25" customHeight="1" thickBot="1" x14ac:dyDescent="0.4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9"/>
      <c r="AV12" s="240"/>
      <c r="AW12" s="239"/>
      <c r="AX12" s="240"/>
      <c r="AY12" s="241"/>
      <c r="AZ12" s="241"/>
      <c r="BA12" s="241"/>
      <c r="BB12" s="241"/>
      <c r="BC12" s="241"/>
      <c r="BD12" s="241"/>
    </row>
    <row r="13" spans="1:57" ht="39.950000000000003" customHeight="1" x14ac:dyDescent="0.4">
      <c r="A13" s="71"/>
      <c r="B13" s="110">
        <v>1</v>
      </c>
      <c r="C13" s="219"/>
      <c r="D13" s="220"/>
      <c r="E13" s="221"/>
      <c r="F13" s="222"/>
      <c r="G13" s="223"/>
      <c r="H13" s="224"/>
      <c r="I13" s="224"/>
      <c r="J13" s="224"/>
      <c r="K13" s="225"/>
      <c r="L13" s="226"/>
      <c r="M13" s="227"/>
      <c r="N13" s="227"/>
      <c r="O13" s="228"/>
      <c r="P13" s="131"/>
      <c r="Q13" s="132"/>
      <c r="R13" s="132"/>
      <c r="S13" s="132"/>
      <c r="T13" s="132"/>
      <c r="U13" s="132"/>
      <c r="V13" s="133"/>
      <c r="W13" s="131"/>
      <c r="X13" s="132"/>
      <c r="Y13" s="132"/>
      <c r="Z13" s="132"/>
      <c r="AA13" s="132"/>
      <c r="AB13" s="132"/>
      <c r="AC13" s="133"/>
      <c r="AD13" s="131"/>
      <c r="AE13" s="132"/>
      <c r="AF13" s="132"/>
      <c r="AG13" s="132"/>
      <c r="AH13" s="132"/>
      <c r="AI13" s="132"/>
      <c r="AJ13" s="133"/>
      <c r="AK13" s="131"/>
      <c r="AL13" s="132"/>
      <c r="AM13" s="132"/>
      <c r="AN13" s="132"/>
      <c r="AO13" s="132"/>
      <c r="AP13" s="132"/>
      <c r="AQ13" s="133"/>
      <c r="AR13" s="131"/>
      <c r="AS13" s="132"/>
      <c r="AT13" s="133"/>
      <c r="AU13" s="229">
        <f>IF($AZ$3="４週",SUM(P13:AQ13),IF($AZ$3="暦月",SUM(P13:AT13),""))</f>
        <v>0</v>
      </c>
      <c r="AV13" s="230"/>
      <c r="AW13" s="231">
        <f t="shared" ref="AW13:AW44" si="1">IF($AZ$3="４週",AU13/4,IF($AZ$3="暦月",AU13/($AZ$6/7),""))</f>
        <v>0</v>
      </c>
      <c r="AX13" s="232"/>
      <c r="AY13" s="216"/>
      <c r="AZ13" s="217"/>
      <c r="BA13" s="217"/>
      <c r="BB13" s="217"/>
      <c r="BC13" s="217"/>
      <c r="BD13" s="218"/>
    </row>
    <row r="14" spans="1:57" ht="39.950000000000003" customHeight="1" x14ac:dyDescent="0.4">
      <c r="A14" s="71"/>
      <c r="B14" s="86">
        <f t="shared" ref="B14:B29" si="2">B13+1</f>
        <v>2</v>
      </c>
      <c r="C14" s="202"/>
      <c r="D14" s="203"/>
      <c r="E14" s="204"/>
      <c r="F14" s="205"/>
      <c r="G14" s="206"/>
      <c r="H14" s="207"/>
      <c r="I14" s="207"/>
      <c r="J14" s="207"/>
      <c r="K14" s="208"/>
      <c r="L14" s="209"/>
      <c r="M14" s="210"/>
      <c r="N14" s="210"/>
      <c r="O14" s="211"/>
      <c r="P14" s="134"/>
      <c r="Q14" s="135"/>
      <c r="R14" s="135"/>
      <c r="S14" s="135"/>
      <c r="T14" s="135"/>
      <c r="U14" s="135"/>
      <c r="V14" s="136"/>
      <c r="W14" s="134"/>
      <c r="X14" s="135"/>
      <c r="Y14" s="135"/>
      <c r="Z14" s="135"/>
      <c r="AA14" s="135"/>
      <c r="AB14" s="135"/>
      <c r="AC14" s="136"/>
      <c r="AD14" s="134"/>
      <c r="AE14" s="135"/>
      <c r="AF14" s="135"/>
      <c r="AG14" s="135"/>
      <c r="AH14" s="135"/>
      <c r="AI14" s="135"/>
      <c r="AJ14" s="136"/>
      <c r="AK14" s="134"/>
      <c r="AL14" s="135"/>
      <c r="AM14" s="135"/>
      <c r="AN14" s="135"/>
      <c r="AO14" s="135"/>
      <c r="AP14" s="135"/>
      <c r="AQ14" s="136"/>
      <c r="AR14" s="134"/>
      <c r="AS14" s="135"/>
      <c r="AT14" s="136"/>
      <c r="AU14" s="212">
        <f>IF($AZ$3="４週",SUM(P14:AQ14),IF($AZ$3="暦月",SUM(P14:AT14),""))</f>
        <v>0</v>
      </c>
      <c r="AV14" s="213"/>
      <c r="AW14" s="214">
        <f t="shared" si="1"/>
        <v>0</v>
      </c>
      <c r="AX14" s="215"/>
      <c r="AY14" s="182"/>
      <c r="AZ14" s="183"/>
      <c r="BA14" s="183"/>
      <c r="BB14" s="183"/>
      <c r="BC14" s="183"/>
      <c r="BD14" s="184"/>
    </row>
    <row r="15" spans="1:57" ht="39.950000000000003" customHeight="1" x14ac:dyDescent="0.4">
      <c r="A15" s="71"/>
      <c r="B15" s="86">
        <f t="shared" si="2"/>
        <v>3</v>
      </c>
      <c r="C15" s="202"/>
      <c r="D15" s="203"/>
      <c r="E15" s="204"/>
      <c r="F15" s="205"/>
      <c r="G15" s="206"/>
      <c r="H15" s="207"/>
      <c r="I15" s="207"/>
      <c r="J15" s="207"/>
      <c r="K15" s="208"/>
      <c r="L15" s="209"/>
      <c r="M15" s="210"/>
      <c r="N15" s="210"/>
      <c r="O15" s="211"/>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2">
        <f>IF($AZ$3="４週",SUM(P15:AQ15),IF($AZ$3="暦月",SUM(P15:AT15),""))</f>
        <v>0</v>
      </c>
      <c r="AV15" s="213"/>
      <c r="AW15" s="214">
        <f t="shared" si="1"/>
        <v>0</v>
      </c>
      <c r="AX15" s="215"/>
      <c r="AY15" s="182"/>
      <c r="AZ15" s="183"/>
      <c r="BA15" s="183"/>
      <c r="BB15" s="183"/>
      <c r="BC15" s="183"/>
      <c r="BD15" s="184"/>
    </row>
    <row r="16" spans="1:57" ht="39.950000000000003" customHeight="1" x14ac:dyDescent="0.4">
      <c r="A16" s="71"/>
      <c r="B16" s="86">
        <f t="shared" si="2"/>
        <v>4</v>
      </c>
      <c r="C16" s="202"/>
      <c r="D16" s="203"/>
      <c r="E16" s="204"/>
      <c r="F16" s="205"/>
      <c r="G16" s="206"/>
      <c r="H16" s="207"/>
      <c r="I16" s="207"/>
      <c r="J16" s="207"/>
      <c r="K16" s="208"/>
      <c r="L16" s="209"/>
      <c r="M16" s="210"/>
      <c r="N16" s="210"/>
      <c r="O16" s="211"/>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2">
        <f>IF($AZ$3="４週",SUM(P16:AQ16),IF($AZ$3="暦月",SUM(P16:AT16),""))</f>
        <v>0</v>
      </c>
      <c r="AV16" s="213"/>
      <c r="AW16" s="214">
        <f t="shared" si="1"/>
        <v>0</v>
      </c>
      <c r="AX16" s="215"/>
      <c r="AY16" s="182"/>
      <c r="AZ16" s="183"/>
      <c r="BA16" s="183"/>
      <c r="BB16" s="183"/>
      <c r="BC16" s="183"/>
      <c r="BD16" s="184"/>
    </row>
    <row r="17" spans="1:56" ht="39.950000000000003" customHeight="1" x14ac:dyDescent="0.4">
      <c r="A17" s="71"/>
      <c r="B17" s="86">
        <f t="shared" si="2"/>
        <v>5</v>
      </c>
      <c r="C17" s="202"/>
      <c r="D17" s="203"/>
      <c r="E17" s="204"/>
      <c r="F17" s="205"/>
      <c r="G17" s="206"/>
      <c r="H17" s="207"/>
      <c r="I17" s="207"/>
      <c r="J17" s="207"/>
      <c r="K17" s="208"/>
      <c r="L17" s="209"/>
      <c r="M17" s="210"/>
      <c r="N17" s="210"/>
      <c r="O17" s="211"/>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2">
        <f t="shared" ref="AU17:AU112" si="3">IF($AZ$3="４週",SUM(P17:AQ17),IF($AZ$3="暦月",SUM(P17:AT17),""))</f>
        <v>0</v>
      </c>
      <c r="AV17" s="213"/>
      <c r="AW17" s="214">
        <f t="shared" si="1"/>
        <v>0</v>
      </c>
      <c r="AX17" s="215"/>
      <c r="AY17" s="182"/>
      <c r="AZ17" s="183"/>
      <c r="BA17" s="183"/>
      <c r="BB17" s="183"/>
      <c r="BC17" s="183"/>
      <c r="BD17" s="184"/>
    </row>
    <row r="18" spans="1:56" ht="39.950000000000003" customHeight="1" x14ac:dyDescent="0.4">
      <c r="A18" s="71"/>
      <c r="B18" s="86">
        <f t="shared" si="2"/>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3"/>
        <v>0</v>
      </c>
      <c r="AV18" s="213"/>
      <c r="AW18" s="214">
        <f t="shared" si="1"/>
        <v>0</v>
      </c>
      <c r="AX18" s="215"/>
      <c r="AY18" s="182"/>
      <c r="AZ18" s="183"/>
      <c r="BA18" s="183"/>
      <c r="BB18" s="183"/>
      <c r="BC18" s="183"/>
      <c r="BD18" s="184"/>
    </row>
    <row r="19" spans="1:56" ht="39.950000000000003" customHeight="1" x14ac:dyDescent="0.4">
      <c r="A19" s="71"/>
      <c r="B19" s="86">
        <f t="shared" si="2"/>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1"/>
        <v>0</v>
      </c>
      <c r="AX19" s="215"/>
      <c r="AY19" s="182"/>
      <c r="AZ19" s="183"/>
      <c r="BA19" s="183"/>
      <c r="BB19" s="183"/>
      <c r="BC19" s="183"/>
      <c r="BD19" s="184"/>
    </row>
    <row r="20" spans="1:56" ht="39.950000000000003" customHeight="1" x14ac:dyDescent="0.4">
      <c r="A20" s="71"/>
      <c r="B20" s="86">
        <f t="shared" si="2"/>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3"/>
        <v>0</v>
      </c>
      <c r="AV20" s="213"/>
      <c r="AW20" s="214">
        <f t="shared" si="1"/>
        <v>0</v>
      </c>
      <c r="AX20" s="215"/>
      <c r="AY20" s="182"/>
      <c r="AZ20" s="183"/>
      <c r="BA20" s="183"/>
      <c r="BB20" s="183"/>
      <c r="BC20" s="183"/>
      <c r="BD20" s="184"/>
    </row>
    <row r="21" spans="1:56" ht="39.950000000000003" customHeight="1" x14ac:dyDescent="0.4">
      <c r="A21" s="71"/>
      <c r="B21" s="86">
        <f t="shared" si="2"/>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3"/>
        <v>0</v>
      </c>
      <c r="AV21" s="213"/>
      <c r="AW21" s="214">
        <f t="shared" si="1"/>
        <v>0</v>
      </c>
      <c r="AX21" s="215"/>
      <c r="AY21" s="182"/>
      <c r="AZ21" s="183"/>
      <c r="BA21" s="183"/>
      <c r="BB21" s="183"/>
      <c r="BC21" s="183"/>
      <c r="BD21" s="184"/>
    </row>
    <row r="22" spans="1:56" ht="39.950000000000003" customHeight="1" x14ac:dyDescent="0.4">
      <c r="A22" s="71"/>
      <c r="B22" s="86">
        <f t="shared" si="2"/>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3"/>
        <v>0</v>
      </c>
      <c r="AV22" s="213"/>
      <c r="AW22" s="214">
        <f t="shared" si="1"/>
        <v>0</v>
      </c>
      <c r="AX22" s="215"/>
      <c r="AY22" s="182"/>
      <c r="AZ22" s="183"/>
      <c r="BA22" s="183"/>
      <c r="BB22" s="183"/>
      <c r="BC22" s="183"/>
      <c r="BD22" s="184"/>
    </row>
    <row r="23" spans="1:56" ht="39.950000000000003" customHeight="1" x14ac:dyDescent="0.4">
      <c r="A23" s="71"/>
      <c r="B23" s="86">
        <f t="shared" si="2"/>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3"/>
        <v>0</v>
      </c>
      <c r="AV23" s="213"/>
      <c r="AW23" s="214">
        <f t="shared" si="1"/>
        <v>0</v>
      </c>
      <c r="AX23" s="215"/>
      <c r="AY23" s="182"/>
      <c r="AZ23" s="183"/>
      <c r="BA23" s="183"/>
      <c r="BB23" s="183"/>
      <c r="BC23" s="183"/>
      <c r="BD23" s="184"/>
    </row>
    <row r="24" spans="1:56" ht="39.950000000000003" customHeight="1" x14ac:dyDescent="0.4">
      <c r="A24" s="71"/>
      <c r="B24" s="86">
        <f t="shared" si="2"/>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3"/>
        <v>0</v>
      </c>
      <c r="AV24" s="213"/>
      <c r="AW24" s="214">
        <f t="shared" si="1"/>
        <v>0</v>
      </c>
      <c r="AX24" s="215"/>
      <c r="AY24" s="182"/>
      <c r="AZ24" s="183"/>
      <c r="BA24" s="183"/>
      <c r="BB24" s="183"/>
      <c r="BC24" s="183"/>
      <c r="BD24" s="184"/>
    </row>
    <row r="25" spans="1:56" ht="39.950000000000003" customHeight="1" x14ac:dyDescent="0.4">
      <c r="A25" s="71"/>
      <c r="B25" s="86">
        <f t="shared" si="2"/>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3"/>
        <v>0</v>
      </c>
      <c r="AV25" s="213"/>
      <c r="AW25" s="214">
        <f t="shared" si="1"/>
        <v>0</v>
      </c>
      <c r="AX25" s="215"/>
      <c r="AY25" s="182"/>
      <c r="AZ25" s="183"/>
      <c r="BA25" s="183"/>
      <c r="BB25" s="183"/>
      <c r="BC25" s="183"/>
      <c r="BD25" s="184"/>
    </row>
    <row r="26" spans="1:56" ht="39.950000000000003" customHeight="1" x14ac:dyDescent="0.4">
      <c r="A26" s="71"/>
      <c r="B26" s="86">
        <f t="shared" si="2"/>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3"/>
        <v>0</v>
      </c>
      <c r="AV26" s="213"/>
      <c r="AW26" s="214">
        <f t="shared" si="1"/>
        <v>0</v>
      </c>
      <c r="AX26" s="215"/>
      <c r="AY26" s="182"/>
      <c r="AZ26" s="183"/>
      <c r="BA26" s="183"/>
      <c r="BB26" s="183"/>
      <c r="BC26" s="183"/>
      <c r="BD26" s="184"/>
    </row>
    <row r="27" spans="1:56" ht="39.950000000000003" customHeight="1" x14ac:dyDescent="0.4">
      <c r="A27" s="71"/>
      <c r="B27" s="86">
        <f t="shared" si="2"/>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3"/>
        <v>0</v>
      </c>
      <c r="AV27" s="213"/>
      <c r="AW27" s="214">
        <f t="shared" si="1"/>
        <v>0</v>
      </c>
      <c r="AX27" s="215"/>
      <c r="AY27" s="182"/>
      <c r="AZ27" s="183"/>
      <c r="BA27" s="183"/>
      <c r="BB27" s="183"/>
      <c r="BC27" s="183"/>
      <c r="BD27" s="184"/>
    </row>
    <row r="28" spans="1:56" ht="39.950000000000003" customHeight="1" x14ac:dyDescent="0.4">
      <c r="A28" s="71"/>
      <c r="B28" s="86">
        <f t="shared" si="2"/>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3"/>
        <v>0</v>
      </c>
      <c r="AV28" s="213"/>
      <c r="AW28" s="214">
        <f t="shared" si="1"/>
        <v>0</v>
      </c>
      <c r="AX28" s="215"/>
      <c r="AY28" s="182"/>
      <c r="AZ28" s="183"/>
      <c r="BA28" s="183"/>
      <c r="BB28" s="183"/>
      <c r="BC28" s="183"/>
      <c r="BD28" s="184"/>
    </row>
    <row r="29" spans="1:56" ht="39.950000000000003" customHeight="1" x14ac:dyDescent="0.4">
      <c r="A29" s="71"/>
      <c r="B29" s="86">
        <f t="shared" si="2"/>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3"/>
        <v>0</v>
      </c>
      <c r="AV29" s="213"/>
      <c r="AW29" s="214">
        <f t="shared" si="1"/>
        <v>0</v>
      </c>
      <c r="AX29" s="215"/>
      <c r="AY29" s="182"/>
      <c r="AZ29" s="183"/>
      <c r="BA29" s="183"/>
      <c r="BB29" s="183"/>
      <c r="BC29" s="183"/>
      <c r="BD29" s="184"/>
    </row>
    <row r="30" spans="1:56" ht="39.950000000000003" customHeight="1" x14ac:dyDescent="0.4">
      <c r="A30" s="71"/>
      <c r="B30" s="86">
        <f t="shared" ref="B30:B93" si="4">B29+1</f>
        <v>18</v>
      </c>
      <c r="C30" s="202"/>
      <c r="D30" s="203"/>
      <c r="E30" s="204"/>
      <c r="F30" s="205"/>
      <c r="G30" s="206"/>
      <c r="H30" s="207"/>
      <c r="I30" s="207"/>
      <c r="J30" s="207"/>
      <c r="K30" s="208"/>
      <c r="L30" s="209"/>
      <c r="M30" s="210"/>
      <c r="N30" s="210"/>
      <c r="O30" s="211"/>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2">
        <f t="shared" ref="AU30" si="5">IF($AZ$3="４週",SUM(P30:AQ30),IF($AZ$3="暦月",SUM(P30:AT30),""))</f>
        <v>0</v>
      </c>
      <c r="AV30" s="213"/>
      <c r="AW30" s="214">
        <f t="shared" si="1"/>
        <v>0</v>
      </c>
      <c r="AX30" s="215"/>
      <c r="AY30" s="182"/>
      <c r="AZ30" s="183"/>
      <c r="BA30" s="183"/>
      <c r="BB30" s="183"/>
      <c r="BC30" s="183"/>
      <c r="BD30" s="184"/>
    </row>
    <row r="31" spans="1:56" ht="39.950000000000003" customHeight="1" x14ac:dyDescent="0.4">
      <c r="A31" s="71"/>
      <c r="B31" s="86">
        <f t="shared" si="4"/>
        <v>19</v>
      </c>
      <c r="C31" s="202"/>
      <c r="D31" s="203"/>
      <c r="E31" s="204"/>
      <c r="F31" s="205"/>
      <c r="G31" s="206"/>
      <c r="H31" s="207"/>
      <c r="I31" s="207"/>
      <c r="J31" s="207"/>
      <c r="K31" s="208"/>
      <c r="L31" s="209"/>
      <c r="M31" s="210"/>
      <c r="N31" s="210"/>
      <c r="O31" s="211"/>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2">
        <f t="shared" ref="AU31:AU94" si="6">IF($AZ$3="４週",SUM(P31:AQ31),IF($AZ$3="暦月",SUM(P31:AT31),""))</f>
        <v>0</v>
      </c>
      <c r="AV31" s="213"/>
      <c r="AW31" s="214">
        <f t="shared" si="1"/>
        <v>0</v>
      </c>
      <c r="AX31" s="215"/>
      <c r="AY31" s="182"/>
      <c r="AZ31" s="183"/>
      <c r="BA31" s="183"/>
      <c r="BB31" s="183"/>
      <c r="BC31" s="183"/>
      <c r="BD31" s="184"/>
    </row>
    <row r="32" spans="1:56" ht="39.950000000000003" customHeight="1" x14ac:dyDescent="0.4">
      <c r="A32" s="71"/>
      <c r="B32" s="86">
        <f t="shared" si="4"/>
        <v>20</v>
      </c>
      <c r="C32" s="202"/>
      <c r="D32" s="203"/>
      <c r="E32" s="204"/>
      <c r="F32" s="205"/>
      <c r="G32" s="206"/>
      <c r="H32" s="207"/>
      <c r="I32" s="207"/>
      <c r="J32" s="207"/>
      <c r="K32" s="208"/>
      <c r="L32" s="209"/>
      <c r="M32" s="210"/>
      <c r="N32" s="210"/>
      <c r="O32" s="211"/>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2">
        <f t="shared" si="6"/>
        <v>0</v>
      </c>
      <c r="AV32" s="213"/>
      <c r="AW32" s="214">
        <f t="shared" si="1"/>
        <v>0</v>
      </c>
      <c r="AX32" s="215"/>
      <c r="AY32" s="182"/>
      <c r="AZ32" s="183"/>
      <c r="BA32" s="183"/>
      <c r="BB32" s="183"/>
      <c r="BC32" s="183"/>
      <c r="BD32" s="184"/>
    </row>
    <row r="33" spans="1:56" ht="39.950000000000003" customHeight="1" x14ac:dyDescent="0.4">
      <c r="A33" s="71"/>
      <c r="B33" s="86">
        <f t="shared" si="4"/>
        <v>21</v>
      </c>
      <c r="C33" s="202"/>
      <c r="D33" s="203"/>
      <c r="E33" s="204"/>
      <c r="F33" s="205"/>
      <c r="G33" s="206"/>
      <c r="H33" s="207"/>
      <c r="I33" s="207"/>
      <c r="J33" s="207"/>
      <c r="K33" s="208"/>
      <c r="L33" s="209"/>
      <c r="M33" s="210"/>
      <c r="N33" s="210"/>
      <c r="O33" s="211"/>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2">
        <f t="shared" si="6"/>
        <v>0</v>
      </c>
      <c r="AV33" s="213"/>
      <c r="AW33" s="214">
        <f t="shared" si="1"/>
        <v>0</v>
      </c>
      <c r="AX33" s="215"/>
      <c r="AY33" s="182"/>
      <c r="AZ33" s="183"/>
      <c r="BA33" s="183"/>
      <c r="BB33" s="183"/>
      <c r="BC33" s="183"/>
      <c r="BD33" s="184"/>
    </row>
    <row r="34" spans="1:56" ht="39.950000000000003" customHeight="1" x14ac:dyDescent="0.4">
      <c r="A34" s="71"/>
      <c r="B34" s="86">
        <f t="shared" si="4"/>
        <v>22</v>
      </c>
      <c r="C34" s="202"/>
      <c r="D34" s="203"/>
      <c r="E34" s="204"/>
      <c r="F34" s="205"/>
      <c r="G34" s="206"/>
      <c r="H34" s="207"/>
      <c r="I34" s="207"/>
      <c r="J34" s="207"/>
      <c r="K34" s="208"/>
      <c r="L34" s="209"/>
      <c r="M34" s="210"/>
      <c r="N34" s="210"/>
      <c r="O34" s="211"/>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2">
        <f t="shared" si="6"/>
        <v>0</v>
      </c>
      <c r="AV34" s="213"/>
      <c r="AW34" s="214">
        <f t="shared" si="1"/>
        <v>0</v>
      </c>
      <c r="AX34" s="215"/>
      <c r="AY34" s="182"/>
      <c r="AZ34" s="183"/>
      <c r="BA34" s="183"/>
      <c r="BB34" s="183"/>
      <c r="BC34" s="183"/>
      <c r="BD34" s="184"/>
    </row>
    <row r="35" spans="1:56" ht="39.950000000000003" customHeight="1" x14ac:dyDescent="0.4">
      <c r="A35" s="71"/>
      <c r="B35" s="86">
        <f t="shared" si="4"/>
        <v>23</v>
      </c>
      <c r="C35" s="202"/>
      <c r="D35" s="203"/>
      <c r="E35" s="204"/>
      <c r="F35" s="205"/>
      <c r="G35" s="206"/>
      <c r="H35" s="207"/>
      <c r="I35" s="207"/>
      <c r="J35" s="207"/>
      <c r="K35" s="208"/>
      <c r="L35" s="209"/>
      <c r="M35" s="210"/>
      <c r="N35" s="210"/>
      <c r="O35" s="211"/>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2">
        <f t="shared" si="6"/>
        <v>0</v>
      </c>
      <c r="AV35" s="213"/>
      <c r="AW35" s="214">
        <f t="shared" si="1"/>
        <v>0</v>
      </c>
      <c r="AX35" s="215"/>
      <c r="AY35" s="182"/>
      <c r="AZ35" s="183"/>
      <c r="BA35" s="183"/>
      <c r="BB35" s="183"/>
      <c r="BC35" s="183"/>
      <c r="BD35" s="184"/>
    </row>
    <row r="36" spans="1:56" ht="39.950000000000003" customHeight="1" x14ac:dyDescent="0.4">
      <c r="A36" s="71"/>
      <c r="B36" s="86">
        <f t="shared" si="4"/>
        <v>24</v>
      </c>
      <c r="C36" s="202"/>
      <c r="D36" s="203"/>
      <c r="E36" s="204"/>
      <c r="F36" s="205"/>
      <c r="G36" s="206"/>
      <c r="H36" s="207"/>
      <c r="I36" s="207"/>
      <c r="J36" s="207"/>
      <c r="K36" s="208"/>
      <c r="L36" s="209"/>
      <c r="M36" s="210"/>
      <c r="N36" s="210"/>
      <c r="O36" s="211"/>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2">
        <f t="shared" si="6"/>
        <v>0</v>
      </c>
      <c r="AV36" s="213"/>
      <c r="AW36" s="214">
        <f t="shared" si="1"/>
        <v>0</v>
      </c>
      <c r="AX36" s="215"/>
      <c r="AY36" s="182"/>
      <c r="AZ36" s="183"/>
      <c r="BA36" s="183"/>
      <c r="BB36" s="183"/>
      <c r="BC36" s="183"/>
      <c r="BD36" s="184"/>
    </row>
    <row r="37" spans="1:56" ht="39.950000000000003" customHeight="1" x14ac:dyDescent="0.4">
      <c r="A37" s="71"/>
      <c r="B37" s="86">
        <f t="shared" si="4"/>
        <v>25</v>
      </c>
      <c r="C37" s="202"/>
      <c r="D37" s="203"/>
      <c r="E37" s="204"/>
      <c r="F37" s="205"/>
      <c r="G37" s="206"/>
      <c r="H37" s="207"/>
      <c r="I37" s="207"/>
      <c r="J37" s="207"/>
      <c r="K37" s="208"/>
      <c r="L37" s="209"/>
      <c r="M37" s="210"/>
      <c r="N37" s="210"/>
      <c r="O37" s="211"/>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2">
        <f t="shared" si="6"/>
        <v>0</v>
      </c>
      <c r="AV37" s="213"/>
      <c r="AW37" s="214">
        <f t="shared" si="1"/>
        <v>0</v>
      </c>
      <c r="AX37" s="215"/>
      <c r="AY37" s="182"/>
      <c r="AZ37" s="183"/>
      <c r="BA37" s="183"/>
      <c r="BB37" s="183"/>
      <c r="BC37" s="183"/>
      <c r="BD37" s="184"/>
    </row>
    <row r="38" spans="1:56" ht="39.950000000000003" customHeight="1" x14ac:dyDescent="0.4">
      <c r="A38" s="71"/>
      <c r="B38" s="86">
        <f t="shared" si="4"/>
        <v>26</v>
      </c>
      <c r="C38" s="202"/>
      <c r="D38" s="203"/>
      <c r="E38" s="204"/>
      <c r="F38" s="205"/>
      <c r="G38" s="206"/>
      <c r="H38" s="207"/>
      <c r="I38" s="207"/>
      <c r="J38" s="207"/>
      <c r="K38" s="208"/>
      <c r="L38" s="209"/>
      <c r="M38" s="210"/>
      <c r="N38" s="210"/>
      <c r="O38" s="211"/>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2">
        <f t="shared" si="6"/>
        <v>0</v>
      </c>
      <c r="AV38" s="213"/>
      <c r="AW38" s="214">
        <f t="shared" si="1"/>
        <v>0</v>
      </c>
      <c r="AX38" s="215"/>
      <c r="AY38" s="182"/>
      <c r="AZ38" s="183"/>
      <c r="BA38" s="183"/>
      <c r="BB38" s="183"/>
      <c r="BC38" s="183"/>
      <c r="BD38" s="184"/>
    </row>
    <row r="39" spans="1:56" ht="39.950000000000003" customHeight="1" x14ac:dyDescent="0.4">
      <c r="A39" s="71"/>
      <c r="B39" s="86">
        <f t="shared" si="4"/>
        <v>27</v>
      </c>
      <c r="C39" s="202"/>
      <c r="D39" s="203"/>
      <c r="E39" s="204"/>
      <c r="F39" s="205"/>
      <c r="G39" s="206"/>
      <c r="H39" s="207"/>
      <c r="I39" s="207"/>
      <c r="J39" s="207"/>
      <c r="K39" s="208"/>
      <c r="L39" s="209"/>
      <c r="M39" s="210"/>
      <c r="N39" s="210"/>
      <c r="O39" s="211"/>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2">
        <f t="shared" si="6"/>
        <v>0</v>
      </c>
      <c r="AV39" s="213"/>
      <c r="AW39" s="214">
        <f t="shared" si="1"/>
        <v>0</v>
      </c>
      <c r="AX39" s="215"/>
      <c r="AY39" s="182"/>
      <c r="AZ39" s="183"/>
      <c r="BA39" s="183"/>
      <c r="BB39" s="183"/>
      <c r="BC39" s="183"/>
      <c r="BD39" s="184"/>
    </row>
    <row r="40" spans="1:56" ht="39.950000000000003" customHeight="1" x14ac:dyDescent="0.4">
      <c r="A40" s="71"/>
      <c r="B40" s="86">
        <f t="shared" si="4"/>
        <v>28</v>
      </c>
      <c r="C40" s="202"/>
      <c r="D40" s="203"/>
      <c r="E40" s="204"/>
      <c r="F40" s="205"/>
      <c r="G40" s="206"/>
      <c r="H40" s="207"/>
      <c r="I40" s="207"/>
      <c r="J40" s="207"/>
      <c r="K40" s="208"/>
      <c r="L40" s="209"/>
      <c r="M40" s="210"/>
      <c r="N40" s="210"/>
      <c r="O40" s="211"/>
      <c r="P40" s="140"/>
      <c r="Q40" s="141"/>
      <c r="R40" s="141"/>
      <c r="S40" s="141"/>
      <c r="T40" s="141"/>
      <c r="U40" s="141"/>
      <c r="V40" s="142"/>
      <c r="W40" s="140"/>
      <c r="X40" s="141"/>
      <c r="Y40" s="141"/>
      <c r="Z40" s="141"/>
      <c r="AA40" s="141"/>
      <c r="AB40" s="141"/>
      <c r="AC40" s="142"/>
      <c r="AD40" s="140"/>
      <c r="AE40" s="141"/>
      <c r="AF40" s="141"/>
      <c r="AG40" s="141"/>
      <c r="AH40" s="141"/>
      <c r="AI40" s="141"/>
      <c r="AJ40" s="142"/>
      <c r="AK40" s="140"/>
      <c r="AL40" s="141"/>
      <c r="AM40" s="141"/>
      <c r="AN40" s="141"/>
      <c r="AO40" s="141"/>
      <c r="AP40" s="141"/>
      <c r="AQ40" s="142"/>
      <c r="AR40" s="140"/>
      <c r="AS40" s="141"/>
      <c r="AT40" s="142"/>
      <c r="AU40" s="212">
        <f t="shared" si="6"/>
        <v>0</v>
      </c>
      <c r="AV40" s="213"/>
      <c r="AW40" s="214">
        <f t="shared" si="1"/>
        <v>0</v>
      </c>
      <c r="AX40" s="215"/>
      <c r="AY40" s="182"/>
      <c r="AZ40" s="183"/>
      <c r="BA40" s="183"/>
      <c r="BB40" s="183"/>
      <c r="BC40" s="183"/>
      <c r="BD40" s="184"/>
    </row>
    <row r="41" spans="1:56" ht="39.950000000000003" customHeight="1" x14ac:dyDescent="0.4">
      <c r="A41" s="71"/>
      <c r="B41" s="86">
        <f t="shared" si="4"/>
        <v>29</v>
      </c>
      <c r="C41" s="202"/>
      <c r="D41" s="203"/>
      <c r="E41" s="204"/>
      <c r="F41" s="205"/>
      <c r="G41" s="206"/>
      <c r="H41" s="207"/>
      <c r="I41" s="207"/>
      <c r="J41" s="207"/>
      <c r="K41" s="208"/>
      <c r="L41" s="209"/>
      <c r="M41" s="210"/>
      <c r="N41" s="210"/>
      <c r="O41" s="211"/>
      <c r="P41" s="134"/>
      <c r="Q41" s="135"/>
      <c r="R41" s="135"/>
      <c r="S41" s="135"/>
      <c r="T41" s="135"/>
      <c r="U41" s="135"/>
      <c r="V41" s="136"/>
      <c r="W41" s="134"/>
      <c r="X41" s="135"/>
      <c r="Y41" s="135"/>
      <c r="Z41" s="135"/>
      <c r="AA41" s="135"/>
      <c r="AB41" s="135"/>
      <c r="AC41" s="136"/>
      <c r="AD41" s="134"/>
      <c r="AE41" s="135"/>
      <c r="AF41" s="135"/>
      <c r="AG41" s="135"/>
      <c r="AH41" s="135"/>
      <c r="AI41" s="135"/>
      <c r="AJ41" s="136"/>
      <c r="AK41" s="134"/>
      <c r="AL41" s="135"/>
      <c r="AM41" s="135"/>
      <c r="AN41" s="135"/>
      <c r="AO41" s="135"/>
      <c r="AP41" s="135"/>
      <c r="AQ41" s="136"/>
      <c r="AR41" s="134"/>
      <c r="AS41" s="135"/>
      <c r="AT41" s="136"/>
      <c r="AU41" s="212">
        <f t="shared" si="6"/>
        <v>0</v>
      </c>
      <c r="AV41" s="213"/>
      <c r="AW41" s="214">
        <f t="shared" si="1"/>
        <v>0</v>
      </c>
      <c r="AX41" s="215"/>
      <c r="AY41" s="182"/>
      <c r="AZ41" s="183"/>
      <c r="BA41" s="183"/>
      <c r="BB41" s="183"/>
      <c r="BC41" s="183"/>
      <c r="BD41" s="184"/>
    </row>
    <row r="42" spans="1:56" ht="39.950000000000003" customHeight="1" x14ac:dyDescent="0.4">
      <c r="A42" s="71"/>
      <c r="B42" s="86">
        <f t="shared" si="4"/>
        <v>30</v>
      </c>
      <c r="C42" s="202"/>
      <c r="D42" s="203"/>
      <c r="E42" s="204"/>
      <c r="F42" s="205"/>
      <c r="G42" s="206"/>
      <c r="H42" s="207"/>
      <c r="I42" s="207"/>
      <c r="J42" s="207"/>
      <c r="K42" s="208"/>
      <c r="L42" s="209"/>
      <c r="M42" s="210"/>
      <c r="N42" s="210"/>
      <c r="O42" s="211"/>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2">
        <f t="shared" si="6"/>
        <v>0</v>
      </c>
      <c r="AV42" s="213"/>
      <c r="AW42" s="214">
        <f t="shared" si="1"/>
        <v>0</v>
      </c>
      <c r="AX42" s="215"/>
      <c r="AY42" s="182"/>
      <c r="AZ42" s="183"/>
      <c r="BA42" s="183"/>
      <c r="BB42" s="183"/>
      <c r="BC42" s="183"/>
      <c r="BD42" s="184"/>
    </row>
    <row r="43" spans="1:56" ht="39.950000000000003" customHeight="1" x14ac:dyDescent="0.4">
      <c r="A43" s="71"/>
      <c r="B43" s="86">
        <f t="shared" si="4"/>
        <v>31</v>
      </c>
      <c r="C43" s="202"/>
      <c r="D43" s="203"/>
      <c r="E43" s="204"/>
      <c r="F43" s="205"/>
      <c r="G43" s="206"/>
      <c r="H43" s="207"/>
      <c r="I43" s="207"/>
      <c r="J43" s="207"/>
      <c r="K43" s="208"/>
      <c r="L43" s="209"/>
      <c r="M43" s="210"/>
      <c r="N43" s="210"/>
      <c r="O43" s="211"/>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2">
        <f t="shared" si="6"/>
        <v>0</v>
      </c>
      <c r="AV43" s="213"/>
      <c r="AW43" s="214">
        <f t="shared" si="1"/>
        <v>0</v>
      </c>
      <c r="AX43" s="215"/>
      <c r="AY43" s="182"/>
      <c r="AZ43" s="183"/>
      <c r="BA43" s="183"/>
      <c r="BB43" s="183"/>
      <c r="BC43" s="183"/>
      <c r="BD43" s="184"/>
    </row>
    <row r="44" spans="1:56" ht="39.950000000000003" customHeight="1" x14ac:dyDescent="0.4">
      <c r="A44" s="71"/>
      <c r="B44" s="86">
        <f t="shared" si="4"/>
        <v>32</v>
      </c>
      <c r="C44" s="202"/>
      <c r="D44" s="203"/>
      <c r="E44" s="204"/>
      <c r="F44" s="205"/>
      <c r="G44" s="206"/>
      <c r="H44" s="207"/>
      <c r="I44" s="207"/>
      <c r="J44" s="207"/>
      <c r="K44" s="208"/>
      <c r="L44" s="209"/>
      <c r="M44" s="210"/>
      <c r="N44" s="210"/>
      <c r="O44" s="211"/>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2">
        <f t="shared" si="6"/>
        <v>0</v>
      </c>
      <c r="AV44" s="213"/>
      <c r="AW44" s="214">
        <f t="shared" si="1"/>
        <v>0</v>
      </c>
      <c r="AX44" s="215"/>
      <c r="AY44" s="182"/>
      <c r="AZ44" s="183"/>
      <c r="BA44" s="183"/>
      <c r="BB44" s="183"/>
      <c r="BC44" s="183"/>
      <c r="BD44" s="184"/>
    </row>
    <row r="45" spans="1:56" ht="39.950000000000003" customHeight="1" x14ac:dyDescent="0.4">
      <c r="A45" s="71"/>
      <c r="B45" s="86">
        <f t="shared" si="4"/>
        <v>33</v>
      </c>
      <c r="C45" s="202"/>
      <c r="D45" s="203"/>
      <c r="E45" s="204"/>
      <c r="F45" s="205"/>
      <c r="G45" s="206"/>
      <c r="H45" s="207"/>
      <c r="I45" s="207"/>
      <c r="J45" s="207"/>
      <c r="K45" s="208"/>
      <c r="L45" s="209"/>
      <c r="M45" s="210"/>
      <c r="N45" s="210"/>
      <c r="O45" s="211"/>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2">
        <f t="shared" si="6"/>
        <v>0</v>
      </c>
      <c r="AV45" s="213"/>
      <c r="AW45" s="214">
        <f t="shared" ref="AW45:AW76" si="7">IF($AZ$3="４週",AU45/4,IF($AZ$3="暦月",AU45/($AZ$6/7),""))</f>
        <v>0</v>
      </c>
      <c r="AX45" s="215"/>
      <c r="AY45" s="182"/>
      <c r="AZ45" s="183"/>
      <c r="BA45" s="183"/>
      <c r="BB45" s="183"/>
      <c r="BC45" s="183"/>
      <c r="BD45" s="184"/>
    </row>
    <row r="46" spans="1:56" ht="39.950000000000003" customHeight="1" x14ac:dyDescent="0.4">
      <c r="A46" s="71"/>
      <c r="B46" s="86">
        <f t="shared" si="4"/>
        <v>34</v>
      </c>
      <c r="C46" s="202"/>
      <c r="D46" s="203"/>
      <c r="E46" s="204"/>
      <c r="F46" s="205"/>
      <c r="G46" s="206"/>
      <c r="H46" s="207"/>
      <c r="I46" s="207"/>
      <c r="J46" s="207"/>
      <c r="K46" s="208"/>
      <c r="L46" s="209"/>
      <c r="M46" s="210"/>
      <c r="N46" s="210"/>
      <c r="O46" s="211"/>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2">
        <f t="shared" si="6"/>
        <v>0</v>
      </c>
      <c r="AV46" s="213"/>
      <c r="AW46" s="214">
        <f t="shared" si="7"/>
        <v>0</v>
      </c>
      <c r="AX46" s="215"/>
      <c r="AY46" s="182"/>
      <c r="AZ46" s="183"/>
      <c r="BA46" s="183"/>
      <c r="BB46" s="183"/>
      <c r="BC46" s="183"/>
      <c r="BD46" s="184"/>
    </row>
    <row r="47" spans="1:56" ht="39.950000000000003" customHeight="1" x14ac:dyDescent="0.4">
      <c r="A47" s="71"/>
      <c r="B47" s="86">
        <f t="shared" si="4"/>
        <v>35</v>
      </c>
      <c r="C47" s="202"/>
      <c r="D47" s="203"/>
      <c r="E47" s="204"/>
      <c r="F47" s="205"/>
      <c r="G47" s="206"/>
      <c r="H47" s="207"/>
      <c r="I47" s="207"/>
      <c r="J47" s="207"/>
      <c r="K47" s="208"/>
      <c r="L47" s="209"/>
      <c r="M47" s="210"/>
      <c r="N47" s="210"/>
      <c r="O47" s="211"/>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2">
        <f t="shared" si="6"/>
        <v>0</v>
      </c>
      <c r="AV47" s="213"/>
      <c r="AW47" s="214">
        <f t="shared" si="7"/>
        <v>0</v>
      </c>
      <c r="AX47" s="215"/>
      <c r="AY47" s="182"/>
      <c r="AZ47" s="183"/>
      <c r="BA47" s="183"/>
      <c r="BB47" s="183"/>
      <c r="BC47" s="183"/>
      <c r="BD47" s="184"/>
    </row>
    <row r="48" spans="1:56" ht="39.950000000000003" customHeight="1" x14ac:dyDescent="0.4">
      <c r="A48" s="71"/>
      <c r="B48" s="86">
        <f t="shared" si="4"/>
        <v>36</v>
      </c>
      <c r="C48" s="202"/>
      <c r="D48" s="203"/>
      <c r="E48" s="204"/>
      <c r="F48" s="205"/>
      <c r="G48" s="206"/>
      <c r="H48" s="207"/>
      <c r="I48" s="207"/>
      <c r="J48" s="207"/>
      <c r="K48" s="208"/>
      <c r="L48" s="209"/>
      <c r="M48" s="210"/>
      <c r="N48" s="210"/>
      <c r="O48" s="211"/>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2">
        <f t="shared" si="6"/>
        <v>0</v>
      </c>
      <c r="AV48" s="213"/>
      <c r="AW48" s="214">
        <f t="shared" si="7"/>
        <v>0</v>
      </c>
      <c r="AX48" s="215"/>
      <c r="AY48" s="182"/>
      <c r="AZ48" s="183"/>
      <c r="BA48" s="183"/>
      <c r="BB48" s="183"/>
      <c r="BC48" s="183"/>
      <c r="BD48" s="184"/>
    </row>
    <row r="49" spans="1:56" ht="39.950000000000003" customHeight="1" x14ac:dyDescent="0.4">
      <c r="A49" s="71"/>
      <c r="B49" s="86">
        <f t="shared" si="4"/>
        <v>37</v>
      </c>
      <c r="C49" s="202"/>
      <c r="D49" s="203"/>
      <c r="E49" s="204"/>
      <c r="F49" s="205"/>
      <c r="G49" s="206"/>
      <c r="H49" s="207"/>
      <c r="I49" s="207"/>
      <c r="J49" s="207"/>
      <c r="K49" s="208"/>
      <c r="L49" s="209"/>
      <c r="M49" s="210"/>
      <c r="N49" s="210"/>
      <c r="O49" s="211"/>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2">
        <f t="shared" si="6"/>
        <v>0</v>
      </c>
      <c r="AV49" s="213"/>
      <c r="AW49" s="214">
        <f t="shared" si="7"/>
        <v>0</v>
      </c>
      <c r="AX49" s="215"/>
      <c r="AY49" s="182"/>
      <c r="AZ49" s="183"/>
      <c r="BA49" s="183"/>
      <c r="BB49" s="183"/>
      <c r="BC49" s="183"/>
      <c r="BD49" s="184"/>
    </row>
    <row r="50" spans="1:56" ht="39.950000000000003" customHeight="1" x14ac:dyDescent="0.4">
      <c r="A50" s="71"/>
      <c r="B50" s="86">
        <f t="shared" si="4"/>
        <v>38</v>
      </c>
      <c r="C50" s="202"/>
      <c r="D50" s="203"/>
      <c r="E50" s="204"/>
      <c r="F50" s="205"/>
      <c r="G50" s="206"/>
      <c r="H50" s="207"/>
      <c r="I50" s="207"/>
      <c r="J50" s="207"/>
      <c r="K50" s="208"/>
      <c r="L50" s="209"/>
      <c r="M50" s="210"/>
      <c r="N50" s="210"/>
      <c r="O50" s="211"/>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2">
        <f t="shared" si="6"/>
        <v>0</v>
      </c>
      <c r="AV50" s="213"/>
      <c r="AW50" s="214">
        <f t="shared" si="7"/>
        <v>0</v>
      </c>
      <c r="AX50" s="215"/>
      <c r="AY50" s="182"/>
      <c r="AZ50" s="183"/>
      <c r="BA50" s="183"/>
      <c r="BB50" s="183"/>
      <c r="BC50" s="183"/>
      <c r="BD50" s="184"/>
    </row>
    <row r="51" spans="1:56" ht="39.950000000000003" customHeight="1" x14ac:dyDescent="0.4">
      <c r="A51" s="71"/>
      <c r="B51" s="86">
        <f t="shared" si="4"/>
        <v>39</v>
      </c>
      <c r="C51" s="202"/>
      <c r="D51" s="203"/>
      <c r="E51" s="204"/>
      <c r="F51" s="205"/>
      <c r="G51" s="206"/>
      <c r="H51" s="207"/>
      <c r="I51" s="207"/>
      <c r="J51" s="207"/>
      <c r="K51" s="208"/>
      <c r="L51" s="209"/>
      <c r="M51" s="210"/>
      <c r="N51" s="210"/>
      <c r="O51" s="211"/>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2">
        <f t="shared" si="6"/>
        <v>0</v>
      </c>
      <c r="AV51" s="213"/>
      <c r="AW51" s="214">
        <f t="shared" si="7"/>
        <v>0</v>
      </c>
      <c r="AX51" s="215"/>
      <c r="AY51" s="182"/>
      <c r="AZ51" s="183"/>
      <c r="BA51" s="183"/>
      <c r="BB51" s="183"/>
      <c r="BC51" s="183"/>
      <c r="BD51" s="184"/>
    </row>
    <row r="52" spans="1:56" ht="39.950000000000003" customHeight="1" x14ac:dyDescent="0.4">
      <c r="A52" s="71"/>
      <c r="B52" s="86">
        <f t="shared" si="4"/>
        <v>40</v>
      </c>
      <c r="C52" s="202"/>
      <c r="D52" s="203"/>
      <c r="E52" s="204"/>
      <c r="F52" s="205"/>
      <c r="G52" s="206"/>
      <c r="H52" s="207"/>
      <c r="I52" s="207"/>
      <c r="J52" s="207"/>
      <c r="K52" s="208"/>
      <c r="L52" s="209"/>
      <c r="M52" s="210"/>
      <c r="N52" s="210"/>
      <c r="O52" s="211"/>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2">
        <f t="shared" si="6"/>
        <v>0</v>
      </c>
      <c r="AV52" s="213"/>
      <c r="AW52" s="214">
        <f t="shared" si="7"/>
        <v>0</v>
      </c>
      <c r="AX52" s="215"/>
      <c r="AY52" s="182"/>
      <c r="AZ52" s="183"/>
      <c r="BA52" s="183"/>
      <c r="BB52" s="183"/>
      <c r="BC52" s="183"/>
      <c r="BD52" s="184"/>
    </row>
    <row r="53" spans="1:56" ht="39.950000000000003" customHeight="1" x14ac:dyDescent="0.4">
      <c r="A53" s="71"/>
      <c r="B53" s="86">
        <f t="shared" si="4"/>
        <v>41</v>
      </c>
      <c r="C53" s="202"/>
      <c r="D53" s="203"/>
      <c r="E53" s="204"/>
      <c r="F53" s="205"/>
      <c r="G53" s="206"/>
      <c r="H53" s="207"/>
      <c r="I53" s="207"/>
      <c r="J53" s="207"/>
      <c r="K53" s="208"/>
      <c r="L53" s="209"/>
      <c r="M53" s="210"/>
      <c r="N53" s="210"/>
      <c r="O53" s="211"/>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2">
        <f t="shared" si="6"/>
        <v>0</v>
      </c>
      <c r="AV53" s="213"/>
      <c r="AW53" s="214">
        <f t="shared" si="7"/>
        <v>0</v>
      </c>
      <c r="AX53" s="215"/>
      <c r="AY53" s="182"/>
      <c r="AZ53" s="183"/>
      <c r="BA53" s="183"/>
      <c r="BB53" s="183"/>
      <c r="BC53" s="183"/>
      <c r="BD53" s="184"/>
    </row>
    <row r="54" spans="1:56" ht="39.950000000000003" customHeight="1" x14ac:dyDescent="0.4">
      <c r="A54" s="71"/>
      <c r="B54" s="86">
        <f t="shared" si="4"/>
        <v>42</v>
      </c>
      <c r="C54" s="202"/>
      <c r="D54" s="203"/>
      <c r="E54" s="204"/>
      <c r="F54" s="205"/>
      <c r="G54" s="206"/>
      <c r="H54" s="207"/>
      <c r="I54" s="207"/>
      <c r="J54" s="207"/>
      <c r="K54" s="208"/>
      <c r="L54" s="209"/>
      <c r="M54" s="210"/>
      <c r="N54" s="210"/>
      <c r="O54" s="211"/>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2">
        <f t="shared" si="6"/>
        <v>0</v>
      </c>
      <c r="AV54" s="213"/>
      <c r="AW54" s="214">
        <f t="shared" si="7"/>
        <v>0</v>
      </c>
      <c r="AX54" s="215"/>
      <c r="AY54" s="182"/>
      <c r="AZ54" s="183"/>
      <c r="BA54" s="183"/>
      <c r="BB54" s="183"/>
      <c r="BC54" s="183"/>
      <c r="BD54" s="184"/>
    </row>
    <row r="55" spans="1:56" ht="39.950000000000003" customHeight="1" x14ac:dyDescent="0.4">
      <c r="A55" s="71"/>
      <c r="B55" s="86">
        <f t="shared" si="4"/>
        <v>43</v>
      </c>
      <c r="C55" s="202"/>
      <c r="D55" s="203"/>
      <c r="E55" s="204"/>
      <c r="F55" s="205"/>
      <c r="G55" s="206"/>
      <c r="H55" s="207"/>
      <c r="I55" s="207"/>
      <c r="J55" s="207"/>
      <c r="K55" s="208"/>
      <c r="L55" s="209"/>
      <c r="M55" s="210"/>
      <c r="N55" s="210"/>
      <c r="O55" s="211"/>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2">
        <f t="shared" si="6"/>
        <v>0</v>
      </c>
      <c r="AV55" s="213"/>
      <c r="AW55" s="214">
        <f t="shared" si="7"/>
        <v>0</v>
      </c>
      <c r="AX55" s="215"/>
      <c r="AY55" s="182"/>
      <c r="AZ55" s="183"/>
      <c r="BA55" s="183"/>
      <c r="BB55" s="183"/>
      <c r="BC55" s="183"/>
      <c r="BD55" s="184"/>
    </row>
    <row r="56" spans="1:56" ht="39.950000000000003" customHeight="1" x14ac:dyDescent="0.4">
      <c r="A56" s="71"/>
      <c r="B56" s="86">
        <f t="shared" si="4"/>
        <v>44</v>
      </c>
      <c r="C56" s="202"/>
      <c r="D56" s="203"/>
      <c r="E56" s="204"/>
      <c r="F56" s="205"/>
      <c r="G56" s="206"/>
      <c r="H56" s="207"/>
      <c r="I56" s="207"/>
      <c r="J56" s="207"/>
      <c r="K56" s="208"/>
      <c r="L56" s="209"/>
      <c r="M56" s="210"/>
      <c r="N56" s="210"/>
      <c r="O56" s="211"/>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2">
        <f t="shared" si="6"/>
        <v>0</v>
      </c>
      <c r="AV56" s="213"/>
      <c r="AW56" s="214">
        <f t="shared" si="7"/>
        <v>0</v>
      </c>
      <c r="AX56" s="215"/>
      <c r="AY56" s="182"/>
      <c r="AZ56" s="183"/>
      <c r="BA56" s="183"/>
      <c r="BB56" s="183"/>
      <c r="BC56" s="183"/>
      <c r="BD56" s="184"/>
    </row>
    <row r="57" spans="1:56" ht="39.950000000000003" customHeight="1" x14ac:dyDescent="0.4">
      <c r="A57" s="71"/>
      <c r="B57" s="86">
        <f t="shared" si="4"/>
        <v>45</v>
      </c>
      <c r="C57" s="202"/>
      <c r="D57" s="203"/>
      <c r="E57" s="204"/>
      <c r="F57" s="205"/>
      <c r="G57" s="206"/>
      <c r="H57" s="207"/>
      <c r="I57" s="207"/>
      <c r="J57" s="207"/>
      <c r="K57" s="208"/>
      <c r="L57" s="209"/>
      <c r="M57" s="210"/>
      <c r="N57" s="210"/>
      <c r="O57" s="211"/>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2">
        <f t="shared" si="6"/>
        <v>0</v>
      </c>
      <c r="AV57" s="213"/>
      <c r="AW57" s="214">
        <f t="shared" si="7"/>
        <v>0</v>
      </c>
      <c r="AX57" s="215"/>
      <c r="AY57" s="182"/>
      <c r="AZ57" s="183"/>
      <c r="BA57" s="183"/>
      <c r="BB57" s="183"/>
      <c r="BC57" s="183"/>
      <c r="BD57" s="184"/>
    </row>
    <row r="58" spans="1:56" ht="39.950000000000003" customHeight="1" x14ac:dyDescent="0.4">
      <c r="A58" s="71"/>
      <c r="B58" s="86">
        <f t="shared" si="4"/>
        <v>46</v>
      </c>
      <c r="C58" s="202"/>
      <c r="D58" s="203"/>
      <c r="E58" s="204"/>
      <c r="F58" s="205"/>
      <c r="G58" s="206"/>
      <c r="H58" s="207"/>
      <c r="I58" s="207"/>
      <c r="J58" s="207"/>
      <c r="K58" s="208"/>
      <c r="L58" s="209"/>
      <c r="M58" s="210"/>
      <c r="N58" s="210"/>
      <c r="O58" s="211"/>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2">
        <f t="shared" si="6"/>
        <v>0</v>
      </c>
      <c r="AV58" s="213"/>
      <c r="AW58" s="214">
        <f t="shared" si="7"/>
        <v>0</v>
      </c>
      <c r="AX58" s="215"/>
      <c r="AY58" s="182"/>
      <c r="AZ58" s="183"/>
      <c r="BA58" s="183"/>
      <c r="BB58" s="183"/>
      <c r="BC58" s="183"/>
      <c r="BD58" s="184"/>
    </row>
    <row r="59" spans="1:56" ht="39.950000000000003" customHeight="1" x14ac:dyDescent="0.4">
      <c r="A59" s="71"/>
      <c r="B59" s="86">
        <f t="shared" si="4"/>
        <v>47</v>
      </c>
      <c r="C59" s="202"/>
      <c r="D59" s="203"/>
      <c r="E59" s="204"/>
      <c r="F59" s="205"/>
      <c r="G59" s="206"/>
      <c r="H59" s="207"/>
      <c r="I59" s="207"/>
      <c r="J59" s="207"/>
      <c r="K59" s="208"/>
      <c r="L59" s="209"/>
      <c r="M59" s="210"/>
      <c r="N59" s="210"/>
      <c r="O59" s="211"/>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2">
        <f t="shared" si="6"/>
        <v>0</v>
      </c>
      <c r="AV59" s="213"/>
      <c r="AW59" s="214">
        <f t="shared" si="7"/>
        <v>0</v>
      </c>
      <c r="AX59" s="215"/>
      <c r="AY59" s="182"/>
      <c r="AZ59" s="183"/>
      <c r="BA59" s="183"/>
      <c r="BB59" s="183"/>
      <c r="BC59" s="183"/>
      <c r="BD59" s="184"/>
    </row>
    <row r="60" spans="1:56" ht="39.950000000000003" customHeight="1" x14ac:dyDescent="0.4">
      <c r="A60" s="71"/>
      <c r="B60" s="86">
        <f t="shared" si="4"/>
        <v>48</v>
      </c>
      <c r="C60" s="202"/>
      <c r="D60" s="203"/>
      <c r="E60" s="204"/>
      <c r="F60" s="205"/>
      <c r="G60" s="206"/>
      <c r="H60" s="207"/>
      <c r="I60" s="207"/>
      <c r="J60" s="207"/>
      <c r="K60" s="208"/>
      <c r="L60" s="209"/>
      <c r="M60" s="210"/>
      <c r="N60" s="210"/>
      <c r="O60" s="211"/>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2">
        <f t="shared" si="6"/>
        <v>0</v>
      </c>
      <c r="AV60" s="213"/>
      <c r="AW60" s="214">
        <f t="shared" si="7"/>
        <v>0</v>
      </c>
      <c r="AX60" s="215"/>
      <c r="AY60" s="182"/>
      <c r="AZ60" s="183"/>
      <c r="BA60" s="183"/>
      <c r="BB60" s="183"/>
      <c r="BC60" s="183"/>
      <c r="BD60" s="184"/>
    </row>
    <row r="61" spans="1:56" ht="39.950000000000003" customHeight="1" x14ac:dyDescent="0.4">
      <c r="A61" s="71"/>
      <c r="B61" s="86">
        <f t="shared" si="4"/>
        <v>49</v>
      </c>
      <c r="C61" s="202"/>
      <c r="D61" s="203"/>
      <c r="E61" s="204"/>
      <c r="F61" s="205"/>
      <c r="G61" s="206"/>
      <c r="H61" s="207"/>
      <c r="I61" s="207"/>
      <c r="J61" s="207"/>
      <c r="K61" s="208"/>
      <c r="L61" s="209"/>
      <c r="M61" s="210"/>
      <c r="N61" s="210"/>
      <c r="O61" s="211"/>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2">
        <f t="shared" si="6"/>
        <v>0</v>
      </c>
      <c r="AV61" s="213"/>
      <c r="AW61" s="214">
        <f t="shared" si="7"/>
        <v>0</v>
      </c>
      <c r="AX61" s="215"/>
      <c r="AY61" s="182"/>
      <c r="AZ61" s="183"/>
      <c r="BA61" s="183"/>
      <c r="BB61" s="183"/>
      <c r="BC61" s="183"/>
      <c r="BD61" s="184"/>
    </row>
    <row r="62" spans="1:56" ht="39.950000000000003" customHeight="1" x14ac:dyDescent="0.4">
      <c r="A62" s="71"/>
      <c r="B62" s="86">
        <f t="shared" si="4"/>
        <v>50</v>
      </c>
      <c r="C62" s="202"/>
      <c r="D62" s="203"/>
      <c r="E62" s="204"/>
      <c r="F62" s="205"/>
      <c r="G62" s="206"/>
      <c r="H62" s="207"/>
      <c r="I62" s="207"/>
      <c r="J62" s="207"/>
      <c r="K62" s="208"/>
      <c r="L62" s="209"/>
      <c r="M62" s="210"/>
      <c r="N62" s="210"/>
      <c r="O62" s="211"/>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2">
        <f t="shared" si="6"/>
        <v>0</v>
      </c>
      <c r="AV62" s="213"/>
      <c r="AW62" s="214">
        <f t="shared" si="7"/>
        <v>0</v>
      </c>
      <c r="AX62" s="215"/>
      <c r="AY62" s="182"/>
      <c r="AZ62" s="183"/>
      <c r="BA62" s="183"/>
      <c r="BB62" s="183"/>
      <c r="BC62" s="183"/>
      <c r="BD62" s="184"/>
    </row>
    <row r="63" spans="1:56" ht="39.950000000000003" customHeight="1" x14ac:dyDescent="0.4">
      <c r="A63" s="71"/>
      <c r="B63" s="86">
        <f t="shared" si="4"/>
        <v>51</v>
      </c>
      <c r="C63" s="202"/>
      <c r="D63" s="203"/>
      <c r="E63" s="204"/>
      <c r="F63" s="205"/>
      <c r="G63" s="206"/>
      <c r="H63" s="207"/>
      <c r="I63" s="207"/>
      <c r="J63" s="207"/>
      <c r="K63" s="208"/>
      <c r="L63" s="209"/>
      <c r="M63" s="210"/>
      <c r="N63" s="210"/>
      <c r="O63" s="211"/>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2">
        <f t="shared" si="6"/>
        <v>0</v>
      </c>
      <c r="AV63" s="213"/>
      <c r="AW63" s="214">
        <f t="shared" si="7"/>
        <v>0</v>
      </c>
      <c r="AX63" s="215"/>
      <c r="AY63" s="182"/>
      <c r="AZ63" s="183"/>
      <c r="BA63" s="183"/>
      <c r="BB63" s="183"/>
      <c r="BC63" s="183"/>
      <c r="BD63" s="184"/>
    </row>
    <row r="64" spans="1:56" ht="39.950000000000003" customHeight="1" x14ac:dyDescent="0.4">
      <c r="A64" s="71"/>
      <c r="B64" s="86">
        <f t="shared" si="4"/>
        <v>52</v>
      </c>
      <c r="C64" s="202"/>
      <c r="D64" s="203"/>
      <c r="E64" s="204"/>
      <c r="F64" s="205"/>
      <c r="G64" s="206"/>
      <c r="H64" s="207"/>
      <c r="I64" s="207"/>
      <c r="J64" s="207"/>
      <c r="K64" s="208"/>
      <c r="L64" s="209"/>
      <c r="M64" s="210"/>
      <c r="N64" s="210"/>
      <c r="O64" s="211"/>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2">
        <f t="shared" si="6"/>
        <v>0</v>
      </c>
      <c r="AV64" s="213"/>
      <c r="AW64" s="214">
        <f t="shared" si="7"/>
        <v>0</v>
      </c>
      <c r="AX64" s="215"/>
      <c r="AY64" s="182"/>
      <c r="AZ64" s="183"/>
      <c r="BA64" s="183"/>
      <c r="BB64" s="183"/>
      <c r="BC64" s="183"/>
      <c r="BD64" s="184"/>
    </row>
    <row r="65" spans="1:56" ht="39.950000000000003" customHeight="1" x14ac:dyDescent="0.4">
      <c r="A65" s="71"/>
      <c r="B65" s="86">
        <f t="shared" si="4"/>
        <v>53</v>
      </c>
      <c r="C65" s="202"/>
      <c r="D65" s="203"/>
      <c r="E65" s="204"/>
      <c r="F65" s="205"/>
      <c r="G65" s="206"/>
      <c r="H65" s="207"/>
      <c r="I65" s="207"/>
      <c r="J65" s="207"/>
      <c r="K65" s="208"/>
      <c r="L65" s="209"/>
      <c r="M65" s="210"/>
      <c r="N65" s="210"/>
      <c r="O65" s="211"/>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2">
        <f t="shared" si="6"/>
        <v>0</v>
      </c>
      <c r="AV65" s="213"/>
      <c r="AW65" s="214">
        <f t="shared" si="7"/>
        <v>0</v>
      </c>
      <c r="AX65" s="215"/>
      <c r="AY65" s="182"/>
      <c r="AZ65" s="183"/>
      <c r="BA65" s="183"/>
      <c r="BB65" s="183"/>
      <c r="BC65" s="183"/>
      <c r="BD65" s="184"/>
    </row>
    <row r="66" spans="1:56" ht="39.950000000000003" customHeight="1" x14ac:dyDescent="0.4">
      <c r="A66" s="71"/>
      <c r="B66" s="86">
        <f t="shared" si="4"/>
        <v>54</v>
      </c>
      <c r="C66" s="202"/>
      <c r="D66" s="203"/>
      <c r="E66" s="204"/>
      <c r="F66" s="205"/>
      <c r="G66" s="206"/>
      <c r="H66" s="207"/>
      <c r="I66" s="207"/>
      <c r="J66" s="207"/>
      <c r="K66" s="208"/>
      <c r="L66" s="209"/>
      <c r="M66" s="210"/>
      <c r="N66" s="210"/>
      <c r="O66" s="211"/>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2">
        <f t="shared" si="6"/>
        <v>0</v>
      </c>
      <c r="AV66" s="213"/>
      <c r="AW66" s="214">
        <f t="shared" si="7"/>
        <v>0</v>
      </c>
      <c r="AX66" s="215"/>
      <c r="AY66" s="182"/>
      <c r="AZ66" s="183"/>
      <c r="BA66" s="183"/>
      <c r="BB66" s="183"/>
      <c r="BC66" s="183"/>
      <c r="BD66" s="184"/>
    </row>
    <row r="67" spans="1:56" ht="39.950000000000003" customHeight="1" x14ac:dyDescent="0.4">
      <c r="A67" s="71"/>
      <c r="B67" s="86">
        <f t="shared" si="4"/>
        <v>55</v>
      </c>
      <c r="C67" s="202"/>
      <c r="D67" s="203"/>
      <c r="E67" s="204"/>
      <c r="F67" s="205"/>
      <c r="G67" s="206"/>
      <c r="H67" s="207"/>
      <c r="I67" s="207"/>
      <c r="J67" s="207"/>
      <c r="K67" s="208"/>
      <c r="L67" s="209"/>
      <c r="M67" s="210"/>
      <c r="N67" s="210"/>
      <c r="O67" s="211"/>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2">
        <f t="shared" si="6"/>
        <v>0</v>
      </c>
      <c r="AV67" s="213"/>
      <c r="AW67" s="214">
        <f t="shared" si="7"/>
        <v>0</v>
      </c>
      <c r="AX67" s="215"/>
      <c r="AY67" s="182"/>
      <c r="AZ67" s="183"/>
      <c r="BA67" s="183"/>
      <c r="BB67" s="183"/>
      <c r="BC67" s="183"/>
      <c r="BD67" s="184"/>
    </row>
    <row r="68" spans="1:56" ht="39.950000000000003" customHeight="1" x14ac:dyDescent="0.4">
      <c r="A68" s="71"/>
      <c r="B68" s="86">
        <f t="shared" si="4"/>
        <v>56</v>
      </c>
      <c r="C68" s="202"/>
      <c r="D68" s="203"/>
      <c r="E68" s="204"/>
      <c r="F68" s="205"/>
      <c r="G68" s="206"/>
      <c r="H68" s="207"/>
      <c r="I68" s="207"/>
      <c r="J68" s="207"/>
      <c r="K68" s="208"/>
      <c r="L68" s="209"/>
      <c r="M68" s="210"/>
      <c r="N68" s="210"/>
      <c r="O68" s="211"/>
      <c r="P68" s="140"/>
      <c r="Q68" s="141"/>
      <c r="R68" s="141"/>
      <c r="S68" s="141"/>
      <c r="T68" s="141"/>
      <c r="U68" s="141"/>
      <c r="V68" s="142"/>
      <c r="W68" s="140"/>
      <c r="X68" s="141"/>
      <c r="Y68" s="141"/>
      <c r="Z68" s="141"/>
      <c r="AA68" s="141"/>
      <c r="AB68" s="141"/>
      <c r="AC68" s="142"/>
      <c r="AD68" s="140"/>
      <c r="AE68" s="141"/>
      <c r="AF68" s="141"/>
      <c r="AG68" s="141"/>
      <c r="AH68" s="141"/>
      <c r="AI68" s="141"/>
      <c r="AJ68" s="142"/>
      <c r="AK68" s="140"/>
      <c r="AL68" s="141"/>
      <c r="AM68" s="141"/>
      <c r="AN68" s="141"/>
      <c r="AO68" s="141"/>
      <c r="AP68" s="141"/>
      <c r="AQ68" s="142"/>
      <c r="AR68" s="140"/>
      <c r="AS68" s="141"/>
      <c r="AT68" s="142"/>
      <c r="AU68" s="212">
        <f t="shared" si="6"/>
        <v>0</v>
      </c>
      <c r="AV68" s="213"/>
      <c r="AW68" s="214">
        <f t="shared" si="7"/>
        <v>0</v>
      </c>
      <c r="AX68" s="215"/>
      <c r="AY68" s="182"/>
      <c r="AZ68" s="183"/>
      <c r="BA68" s="183"/>
      <c r="BB68" s="183"/>
      <c r="BC68" s="183"/>
      <c r="BD68" s="184"/>
    </row>
    <row r="69" spans="1:56" ht="39.950000000000003" customHeight="1" x14ac:dyDescent="0.4">
      <c r="A69" s="71"/>
      <c r="B69" s="86">
        <f t="shared" si="4"/>
        <v>57</v>
      </c>
      <c r="C69" s="202"/>
      <c r="D69" s="203"/>
      <c r="E69" s="204"/>
      <c r="F69" s="205"/>
      <c r="G69" s="206"/>
      <c r="H69" s="207"/>
      <c r="I69" s="207"/>
      <c r="J69" s="207"/>
      <c r="K69" s="208"/>
      <c r="L69" s="209"/>
      <c r="M69" s="210"/>
      <c r="N69" s="210"/>
      <c r="O69" s="211"/>
      <c r="P69" s="134"/>
      <c r="Q69" s="135"/>
      <c r="R69" s="135"/>
      <c r="S69" s="135"/>
      <c r="T69" s="135"/>
      <c r="U69" s="135"/>
      <c r="V69" s="136"/>
      <c r="W69" s="134"/>
      <c r="X69" s="135"/>
      <c r="Y69" s="135"/>
      <c r="Z69" s="135"/>
      <c r="AA69" s="135"/>
      <c r="AB69" s="135"/>
      <c r="AC69" s="136"/>
      <c r="AD69" s="134"/>
      <c r="AE69" s="135"/>
      <c r="AF69" s="135"/>
      <c r="AG69" s="135"/>
      <c r="AH69" s="135"/>
      <c r="AI69" s="135"/>
      <c r="AJ69" s="136"/>
      <c r="AK69" s="134"/>
      <c r="AL69" s="135"/>
      <c r="AM69" s="135"/>
      <c r="AN69" s="135"/>
      <c r="AO69" s="135"/>
      <c r="AP69" s="135"/>
      <c r="AQ69" s="136"/>
      <c r="AR69" s="134"/>
      <c r="AS69" s="135"/>
      <c r="AT69" s="136"/>
      <c r="AU69" s="212">
        <f t="shared" si="6"/>
        <v>0</v>
      </c>
      <c r="AV69" s="213"/>
      <c r="AW69" s="214">
        <f t="shared" si="7"/>
        <v>0</v>
      </c>
      <c r="AX69" s="215"/>
      <c r="AY69" s="182"/>
      <c r="AZ69" s="183"/>
      <c r="BA69" s="183"/>
      <c r="BB69" s="183"/>
      <c r="BC69" s="183"/>
      <c r="BD69" s="184"/>
    </row>
    <row r="70" spans="1:56" ht="39.950000000000003" customHeight="1" x14ac:dyDescent="0.4">
      <c r="A70" s="71"/>
      <c r="B70" s="86">
        <f t="shared" si="4"/>
        <v>58</v>
      </c>
      <c r="C70" s="202"/>
      <c r="D70" s="203"/>
      <c r="E70" s="204"/>
      <c r="F70" s="205"/>
      <c r="G70" s="206"/>
      <c r="H70" s="207"/>
      <c r="I70" s="207"/>
      <c r="J70" s="207"/>
      <c r="K70" s="208"/>
      <c r="L70" s="209"/>
      <c r="M70" s="210"/>
      <c r="N70" s="210"/>
      <c r="O70" s="211"/>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2">
        <f t="shared" si="6"/>
        <v>0</v>
      </c>
      <c r="AV70" s="213"/>
      <c r="AW70" s="214">
        <f t="shared" si="7"/>
        <v>0</v>
      </c>
      <c r="AX70" s="215"/>
      <c r="AY70" s="182"/>
      <c r="AZ70" s="183"/>
      <c r="BA70" s="183"/>
      <c r="BB70" s="183"/>
      <c r="BC70" s="183"/>
      <c r="BD70" s="184"/>
    </row>
    <row r="71" spans="1:56" ht="39.950000000000003" customHeight="1" x14ac:dyDescent="0.4">
      <c r="A71" s="71"/>
      <c r="B71" s="86">
        <f t="shared" si="4"/>
        <v>59</v>
      </c>
      <c r="C71" s="202"/>
      <c r="D71" s="203"/>
      <c r="E71" s="204"/>
      <c r="F71" s="205"/>
      <c r="G71" s="206"/>
      <c r="H71" s="207"/>
      <c r="I71" s="207"/>
      <c r="J71" s="207"/>
      <c r="K71" s="208"/>
      <c r="L71" s="209"/>
      <c r="M71" s="210"/>
      <c r="N71" s="210"/>
      <c r="O71" s="211"/>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2">
        <f t="shared" si="6"/>
        <v>0</v>
      </c>
      <c r="AV71" s="213"/>
      <c r="AW71" s="214">
        <f t="shared" si="7"/>
        <v>0</v>
      </c>
      <c r="AX71" s="215"/>
      <c r="AY71" s="182"/>
      <c r="AZ71" s="183"/>
      <c r="BA71" s="183"/>
      <c r="BB71" s="183"/>
      <c r="BC71" s="183"/>
      <c r="BD71" s="184"/>
    </row>
    <row r="72" spans="1:56" ht="39.950000000000003" customHeight="1" x14ac:dyDescent="0.4">
      <c r="A72" s="71"/>
      <c r="B72" s="86">
        <f t="shared" si="4"/>
        <v>60</v>
      </c>
      <c r="C72" s="202"/>
      <c r="D72" s="203"/>
      <c r="E72" s="204"/>
      <c r="F72" s="205"/>
      <c r="G72" s="206"/>
      <c r="H72" s="207"/>
      <c r="I72" s="207"/>
      <c r="J72" s="207"/>
      <c r="K72" s="208"/>
      <c r="L72" s="209"/>
      <c r="M72" s="210"/>
      <c r="N72" s="210"/>
      <c r="O72" s="211"/>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2">
        <f t="shared" si="6"/>
        <v>0</v>
      </c>
      <c r="AV72" s="213"/>
      <c r="AW72" s="214">
        <f t="shared" si="7"/>
        <v>0</v>
      </c>
      <c r="AX72" s="215"/>
      <c r="AY72" s="182"/>
      <c r="AZ72" s="183"/>
      <c r="BA72" s="183"/>
      <c r="BB72" s="183"/>
      <c r="BC72" s="183"/>
      <c r="BD72" s="184"/>
    </row>
    <row r="73" spans="1:56" ht="39.950000000000003" customHeight="1" x14ac:dyDescent="0.4">
      <c r="A73" s="71"/>
      <c r="B73" s="86">
        <f t="shared" si="4"/>
        <v>61</v>
      </c>
      <c r="C73" s="202"/>
      <c r="D73" s="203"/>
      <c r="E73" s="204"/>
      <c r="F73" s="205"/>
      <c r="G73" s="206"/>
      <c r="H73" s="207"/>
      <c r="I73" s="207"/>
      <c r="J73" s="207"/>
      <c r="K73" s="208"/>
      <c r="L73" s="209"/>
      <c r="M73" s="210"/>
      <c r="N73" s="210"/>
      <c r="O73" s="211"/>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2">
        <f t="shared" si="6"/>
        <v>0</v>
      </c>
      <c r="AV73" s="213"/>
      <c r="AW73" s="214">
        <f t="shared" si="7"/>
        <v>0</v>
      </c>
      <c r="AX73" s="215"/>
      <c r="AY73" s="182"/>
      <c r="AZ73" s="183"/>
      <c r="BA73" s="183"/>
      <c r="BB73" s="183"/>
      <c r="BC73" s="183"/>
      <c r="BD73" s="184"/>
    </row>
    <row r="74" spans="1:56" ht="39.950000000000003" customHeight="1" x14ac:dyDescent="0.4">
      <c r="A74" s="71"/>
      <c r="B74" s="86">
        <f t="shared" si="4"/>
        <v>62</v>
      </c>
      <c r="C74" s="202"/>
      <c r="D74" s="203"/>
      <c r="E74" s="204"/>
      <c r="F74" s="205"/>
      <c r="G74" s="206"/>
      <c r="H74" s="207"/>
      <c r="I74" s="207"/>
      <c r="J74" s="207"/>
      <c r="K74" s="208"/>
      <c r="L74" s="209"/>
      <c r="M74" s="210"/>
      <c r="N74" s="210"/>
      <c r="O74" s="211"/>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2">
        <f t="shared" si="6"/>
        <v>0</v>
      </c>
      <c r="AV74" s="213"/>
      <c r="AW74" s="214">
        <f t="shared" si="7"/>
        <v>0</v>
      </c>
      <c r="AX74" s="215"/>
      <c r="AY74" s="182"/>
      <c r="AZ74" s="183"/>
      <c r="BA74" s="183"/>
      <c r="BB74" s="183"/>
      <c r="BC74" s="183"/>
      <c r="BD74" s="184"/>
    </row>
    <row r="75" spans="1:56" ht="39.950000000000003" customHeight="1" x14ac:dyDescent="0.4">
      <c r="A75" s="71"/>
      <c r="B75" s="86">
        <f t="shared" si="4"/>
        <v>63</v>
      </c>
      <c r="C75" s="202"/>
      <c r="D75" s="203"/>
      <c r="E75" s="204"/>
      <c r="F75" s="205"/>
      <c r="G75" s="206"/>
      <c r="H75" s="207"/>
      <c r="I75" s="207"/>
      <c r="J75" s="207"/>
      <c r="K75" s="208"/>
      <c r="L75" s="209"/>
      <c r="M75" s="210"/>
      <c r="N75" s="210"/>
      <c r="O75" s="211"/>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2">
        <f t="shared" si="6"/>
        <v>0</v>
      </c>
      <c r="AV75" s="213"/>
      <c r="AW75" s="214">
        <f t="shared" si="7"/>
        <v>0</v>
      </c>
      <c r="AX75" s="215"/>
      <c r="AY75" s="182"/>
      <c r="AZ75" s="183"/>
      <c r="BA75" s="183"/>
      <c r="BB75" s="183"/>
      <c r="BC75" s="183"/>
      <c r="BD75" s="184"/>
    </row>
    <row r="76" spans="1:56" ht="39.950000000000003" customHeight="1" x14ac:dyDescent="0.4">
      <c r="A76" s="71"/>
      <c r="B76" s="86">
        <f t="shared" si="4"/>
        <v>64</v>
      </c>
      <c r="C76" s="202"/>
      <c r="D76" s="203"/>
      <c r="E76" s="204"/>
      <c r="F76" s="205"/>
      <c r="G76" s="206"/>
      <c r="H76" s="207"/>
      <c r="I76" s="207"/>
      <c r="J76" s="207"/>
      <c r="K76" s="208"/>
      <c r="L76" s="209"/>
      <c r="M76" s="210"/>
      <c r="N76" s="210"/>
      <c r="O76" s="211"/>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2">
        <f t="shared" si="6"/>
        <v>0</v>
      </c>
      <c r="AV76" s="213"/>
      <c r="AW76" s="214">
        <f t="shared" si="7"/>
        <v>0</v>
      </c>
      <c r="AX76" s="215"/>
      <c r="AY76" s="182"/>
      <c r="AZ76" s="183"/>
      <c r="BA76" s="183"/>
      <c r="BB76" s="183"/>
      <c r="BC76" s="183"/>
      <c r="BD76" s="184"/>
    </row>
    <row r="77" spans="1:56" ht="39.950000000000003" customHeight="1" x14ac:dyDescent="0.4">
      <c r="A77" s="71"/>
      <c r="B77" s="86">
        <f t="shared" si="4"/>
        <v>65</v>
      </c>
      <c r="C77" s="202"/>
      <c r="D77" s="203"/>
      <c r="E77" s="204"/>
      <c r="F77" s="205"/>
      <c r="G77" s="206"/>
      <c r="H77" s="207"/>
      <c r="I77" s="207"/>
      <c r="J77" s="207"/>
      <c r="K77" s="208"/>
      <c r="L77" s="209"/>
      <c r="M77" s="210"/>
      <c r="N77" s="210"/>
      <c r="O77" s="211"/>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2">
        <f t="shared" si="6"/>
        <v>0</v>
      </c>
      <c r="AV77" s="213"/>
      <c r="AW77" s="214">
        <f t="shared" ref="AW77:AW112" si="8">IF($AZ$3="４週",AU77/4,IF($AZ$3="暦月",AU77/($AZ$6/7),""))</f>
        <v>0</v>
      </c>
      <c r="AX77" s="215"/>
      <c r="AY77" s="182"/>
      <c r="AZ77" s="183"/>
      <c r="BA77" s="183"/>
      <c r="BB77" s="183"/>
      <c r="BC77" s="183"/>
      <c r="BD77" s="184"/>
    </row>
    <row r="78" spans="1:56" ht="39.950000000000003" customHeight="1" x14ac:dyDescent="0.4">
      <c r="A78" s="71"/>
      <c r="B78" s="86">
        <f t="shared" si="4"/>
        <v>66</v>
      </c>
      <c r="C78" s="202"/>
      <c r="D78" s="203"/>
      <c r="E78" s="204"/>
      <c r="F78" s="205"/>
      <c r="G78" s="206"/>
      <c r="H78" s="207"/>
      <c r="I78" s="207"/>
      <c r="J78" s="207"/>
      <c r="K78" s="208"/>
      <c r="L78" s="209"/>
      <c r="M78" s="210"/>
      <c r="N78" s="210"/>
      <c r="O78" s="211"/>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2">
        <f t="shared" si="6"/>
        <v>0</v>
      </c>
      <c r="AV78" s="213"/>
      <c r="AW78" s="214">
        <f t="shared" si="8"/>
        <v>0</v>
      </c>
      <c r="AX78" s="215"/>
      <c r="AY78" s="182"/>
      <c r="AZ78" s="183"/>
      <c r="BA78" s="183"/>
      <c r="BB78" s="183"/>
      <c r="BC78" s="183"/>
      <c r="BD78" s="184"/>
    </row>
    <row r="79" spans="1:56" ht="39.950000000000003" customHeight="1" x14ac:dyDescent="0.4">
      <c r="A79" s="71"/>
      <c r="B79" s="86">
        <f t="shared" si="4"/>
        <v>67</v>
      </c>
      <c r="C79" s="202"/>
      <c r="D79" s="203"/>
      <c r="E79" s="204"/>
      <c r="F79" s="205"/>
      <c r="G79" s="206"/>
      <c r="H79" s="207"/>
      <c r="I79" s="207"/>
      <c r="J79" s="207"/>
      <c r="K79" s="208"/>
      <c r="L79" s="209"/>
      <c r="M79" s="210"/>
      <c r="N79" s="210"/>
      <c r="O79" s="211"/>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2">
        <f t="shared" si="6"/>
        <v>0</v>
      </c>
      <c r="AV79" s="213"/>
      <c r="AW79" s="214">
        <f t="shared" si="8"/>
        <v>0</v>
      </c>
      <c r="AX79" s="215"/>
      <c r="AY79" s="182"/>
      <c r="AZ79" s="183"/>
      <c r="BA79" s="183"/>
      <c r="BB79" s="183"/>
      <c r="BC79" s="183"/>
      <c r="BD79" s="184"/>
    </row>
    <row r="80" spans="1:56" ht="39.950000000000003" customHeight="1" x14ac:dyDescent="0.4">
      <c r="A80" s="71"/>
      <c r="B80" s="86">
        <f t="shared" si="4"/>
        <v>68</v>
      </c>
      <c r="C80" s="202"/>
      <c r="D80" s="203"/>
      <c r="E80" s="204"/>
      <c r="F80" s="205"/>
      <c r="G80" s="206"/>
      <c r="H80" s="207"/>
      <c r="I80" s="207"/>
      <c r="J80" s="207"/>
      <c r="K80" s="208"/>
      <c r="L80" s="209"/>
      <c r="M80" s="210"/>
      <c r="N80" s="210"/>
      <c r="O80" s="211"/>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2">
        <f t="shared" si="6"/>
        <v>0</v>
      </c>
      <c r="AV80" s="213"/>
      <c r="AW80" s="214">
        <f t="shared" si="8"/>
        <v>0</v>
      </c>
      <c r="AX80" s="215"/>
      <c r="AY80" s="182"/>
      <c r="AZ80" s="183"/>
      <c r="BA80" s="183"/>
      <c r="BB80" s="183"/>
      <c r="BC80" s="183"/>
      <c r="BD80" s="184"/>
    </row>
    <row r="81" spans="1:56" ht="39.950000000000003" customHeight="1" x14ac:dyDescent="0.4">
      <c r="A81" s="71"/>
      <c r="B81" s="86">
        <f t="shared" si="4"/>
        <v>69</v>
      </c>
      <c r="C81" s="202"/>
      <c r="D81" s="203"/>
      <c r="E81" s="204"/>
      <c r="F81" s="205"/>
      <c r="G81" s="206"/>
      <c r="H81" s="207"/>
      <c r="I81" s="207"/>
      <c r="J81" s="207"/>
      <c r="K81" s="208"/>
      <c r="L81" s="209"/>
      <c r="M81" s="210"/>
      <c r="N81" s="210"/>
      <c r="O81" s="211"/>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2">
        <f t="shared" si="6"/>
        <v>0</v>
      </c>
      <c r="AV81" s="213"/>
      <c r="AW81" s="214">
        <f t="shared" si="8"/>
        <v>0</v>
      </c>
      <c r="AX81" s="215"/>
      <c r="AY81" s="182"/>
      <c r="AZ81" s="183"/>
      <c r="BA81" s="183"/>
      <c r="BB81" s="183"/>
      <c r="BC81" s="183"/>
      <c r="BD81" s="184"/>
    </row>
    <row r="82" spans="1:56" ht="39.950000000000003" customHeight="1" x14ac:dyDescent="0.4">
      <c r="A82" s="71"/>
      <c r="B82" s="86">
        <f t="shared" si="4"/>
        <v>70</v>
      </c>
      <c r="C82" s="202"/>
      <c r="D82" s="203"/>
      <c r="E82" s="204"/>
      <c r="F82" s="205"/>
      <c r="G82" s="206"/>
      <c r="H82" s="207"/>
      <c r="I82" s="207"/>
      <c r="J82" s="207"/>
      <c r="K82" s="208"/>
      <c r="L82" s="209"/>
      <c r="M82" s="210"/>
      <c r="N82" s="210"/>
      <c r="O82" s="211"/>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2">
        <f t="shared" si="6"/>
        <v>0</v>
      </c>
      <c r="AV82" s="213"/>
      <c r="AW82" s="214">
        <f t="shared" si="8"/>
        <v>0</v>
      </c>
      <c r="AX82" s="215"/>
      <c r="AY82" s="182"/>
      <c r="AZ82" s="183"/>
      <c r="BA82" s="183"/>
      <c r="BB82" s="183"/>
      <c r="BC82" s="183"/>
      <c r="BD82" s="184"/>
    </row>
    <row r="83" spans="1:56" ht="39.950000000000003" customHeight="1" x14ac:dyDescent="0.4">
      <c r="A83" s="71"/>
      <c r="B83" s="86">
        <f t="shared" si="4"/>
        <v>71</v>
      </c>
      <c r="C83" s="202"/>
      <c r="D83" s="203"/>
      <c r="E83" s="204"/>
      <c r="F83" s="205"/>
      <c r="G83" s="206"/>
      <c r="H83" s="207"/>
      <c r="I83" s="207"/>
      <c r="J83" s="207"/>
      <c r="K83" s="208"/>
      <c r="L83" s="209"/>
      <c r="M83" s="210"/>
      <c r="N83" s="210"/>
      <c r="O83" s="211"/>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2">
        <f t="shared" si="6"/>
        <v>0</v>
      </c>
      <c r="AV83" s="213"/>
      <c r="AW83" s="214">
        <f t="shared" si="8"/>
        <v>0</v>
      </c>
      <c r="AX83" s="215"/>
      <c r="AY83" s="182"/>
      <c r="AZ83" s="183"/>
      <c r="BA83" s="183"/>
      <c r="BB83" s="183"/>
      <c r="BC83" s="183"/>
      <c r="BD83" s="184"/>
    </row>
    <row r="84" spans="1:56" ht="39.950000000000003" customHeight="1" x14ac:dyDescent="0.4">
      <c r="A84" s="71"/>
      <c r="B84" s="86">
        <f t="shared" si="4"/>
        <v>72</v>
      </c>
      <c r="C84" s="202"/>
      <c r="D84" s="203"/>
      <c r="E84" s="204"/>
      <c r="F84" s="205"/>
      <c r="G84" s="206"/>
      <c r="H84" s="207"/>
      <c r="I84" s="207"/>
      <c r="J84" s="207"/>
      <c r="K84" s="208"/>
      <c r="L84" s="209"/>
      <c r="M84" s="210"/>
      <c r="N84" s="210"/>
      <c r="O84" s="211"/>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2">
        <f t="shared" si="6"/>
        <v>0</v>
      </c>
      <c r="AV84" s="213"/>
      <c r="AW84" s="214">
        <f t="shared" si="8"/>
        <v>0</v>
      </c>
      <c r="AX84" s="215"/>
      <c r="AY84" s="182"/>
      <c r="AZ84" s="183"/>
      <c r="BA84" s="183"/>
      <c r="BB84" s="183"/>
      <c r="BC84" s="183"/>
      <c r="BD84" s="184"/>
    </row>
    <row r="85" spans="1:56" ht="39.950000000000003" customHeight="1" x14ac:dyDescent="0.4">
      <c r="A85" s="71"/>
      <c r="B85" s="86">
        <f t="shared" si="4"/>
        <v>73</v>
      </c>
      <c r="C85" s="202"/>
      <c r="D85" s="203"/>
      <c r="E85" s="204"/>
      <c r="F85" s="205"/>
      <c r="G85" s="206"/>
      <c r="H85" s="207"/>
      <c r="I85" s="207"/>
      <c r="J85" s="207"/>
      <c r="K85" s="208"/>
      <c r="L85" s="209"/>
      <c r="M85" s="210"/>
      <c r="N85" s="210"/>
      <c r="O85" s="211"/>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2">
        <f t="shared" si="6"/>
        <v>0</v>
      </c>
      <c r="AV85" s="213"/>
      <c r="AW85" s="214">
        <f t="shared" si="8"/>
        <v>0</v>
      </c>
      <c r="AX85" s="215"/>
      <c r="AY85" s="182"/>
      <c r="AZ85" s="183"/>
      <c r="BA85" s="183"/>
      <c r="BB85" s="183"/>
      <c r="BC85" s="183"/>
      <c r="BD85" s="184"/>
    </row>
    <row r="86" spans="1:56" ht="39.950000000000003" customHeight="1" x14ac:dyDescent="0.4">
      <c r="A86" s="71"/>
      <c r="B86" s="86">
        <f t="shared" si="4"/>
        <v>74</v>
      </c>
      <c r="C86" s="202"/>
      <c r="D86" s="203"/>
      <c r="E86" s="204"/>
      <c r="F86" s="205"/>
      <c r="G86" s="206"/>
      <c r="H86" s="207"/>
      <c r="I86" s="207"/>
      <c r="J86" s="207"/>
      <c r="K86" s="208"/>
      <c r="L86" s="209"/>
      <c r="M86" s="210"/>
      <c r="N86" s="210"/>
      <c r="O86" s="211"/>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2">
        <f t="shared" si="6"/>
        <v>0</v>
      </c>
      <c r="AV86" s="213"/>
      <c r="AW86" s="214">
        <f t="shared" si="8"/>
        <v>0</v>
      </c>
      <c r="AX86" s="215"/>
      <c r="AY86" s="182"/>
      <c r="AZ86" s="183"/>
      <c r="BA86" s="183"/>
      <c r="BB86" s="183"/>
      <c r="BC86" s="183"/>
      <c r="BD86" s="184"/>
    </row>
    <row r="87" spans="1:56" ht="39.950000000000003" customHeight="1" x14ac:dyDescent="0.4">
      <c r="A87" s="71"/>
      <c r="B87" s="86">
        <f t="shared" si="4"/>
        <v>75</v>
      </c>
      <c r="C87" s="202"/>
      <c r="D87" s="203"/>
      <c r="E87" s="204"/>
      <c r="F87" s="205"/>
      <c r="G87" s="206"/>
      <c r="H87" s="207"/>
      <c r="I87" s="207"/>
      <c r="J87" s="207"/>
      <c r="K87" s="208"/>
      <c r="L87" s="209"/>
      <c r="M87" s="210"/>
      <c r="N87" s="210"/>
      <c r="O87" s="211"/>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2">
        <f t="shared" si="6"/>
        <v>0</v>
      </c>
      <c r="AV87" s="213"/>
      <c r="AW87" s="214">
        <f t="shared" si="8"/>
        <v>0</v>
      </c>
      <c r="AX87" s="215"/>
      <c r="AY87" s="182"/>
      <c r="AZ87" s="183"/>
      <c r="BA87" s="183"/>
      <c r="BB87" s="183"/>
      <c r="BC87" s="183"/>
      <c r="BD87" s="184"/>
    </row>
    <row r="88" spans="1:56" ht="39.950000000000003" customHeight="1" x14ac:dyDescent="0.4">
      <c r="A88" s="71"/>
      <c r="B88" s="86">
        <f t="shared" si="4"/>
        <v>76</v>
      </c>
      <c r="C88" s="202"/>
      <c r="D88" s="203"/>
      <c r="E88" s="204"/>
      <c r="F88" s="205"/>
      <c r="G88" s="206"/>
      <c r="H88" s="207"/>
      <c r="I88" s="207"/>
      <c r="J88" s="207"/>
      <c r="K88" s="208"/>
      <c r="L88" s="209"/>
      <c r="M88" s="210"/>
      <c r="N88" s="210"/>
      <c r="O88" s="211"/>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2">
        <f t="shared" si="6"/>
        <v>0</v>
      </c>
      <c r="AV88" s="213"/>
      <c r="AW88" s="214">
        <f t="shared" si="8"/>
        <v>0</v>
      </c>
      <c r="AX88" s="215"/>
      <c r="AY88" s="182"/>
      <c r="AZ88" s="183"/>
      <c r="BA88" s="183"/>
      <c r="BB88" s="183"/>
      <c r="BC88" s="183"/>
      <c r="BD88" s="184"/>
    </row>
    <row r="89" spans="1:56" ht="39.950000000000003" customHeight="1" x14ac:dyDescent="0.4">
      <c r="A89" s="71"/>
      <c r="B89" s="86">
        <f t="shared" si="4"/>
        <v>77</v>
      </c>
      <c r="C89" s="202"/>
      <c r="D89" s="203"/>
      <c r="E89" s="204"/>
      <c r="F89" s="205"/>
      <c r="G89" s="206"/>
      <c r="H89" s="207"/>
      <c r="I89" s="207"/>
      <c r="J89" s="207"/>
      <c r="K89" s="208"/>
      <c r="L89" s="209"/>
      <c r="M89" s="210"/>
      <c r="N89" s="210"/>
      <c r="O89" s="211"/>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2">
        <f t="shared" si="6"/>
        <v>0</v>
      </c>
      <c r="AV89" s="213"/>
      <c r="AW89" s="214">
        <f t="shared" si="8"/>
        <v>0</v>
      </c>
      <c r="AX89" s="215"/>
      <c r="AY89" s="182"/>
      <c r="AZ89" s="183"/>
      <c r="BA89" s="183"/>
      <c r="BB89" s="183"/>
      <c r="BC89" s="183"/>
      <c r="BD89" s="184"/>
    </row>
    <row r="90" spans="1:56" ht="39.950000000000003" customHeight="1" x14ac:dyDescent="0.4">
      <c r="A90" s="71"/>
      <c r="B90" s="86">
        <f t="shared" si="4"/>
        <v>78</v>
      </c>
      <c r="C90" s="202"/>
      <c r="D90" s="203"/>
      <c r="E90" s="204"/>
      <c r="F90" s="205"/>
      <c r="G90" s="206"/>
      <c r="H90" s="207"/>
      <c r="I90" s="207"/>
      <c r="J90" s="207"/>
      <c r="K90" s="208"/>
      <c r="L90" s="209"/>
      <c r="M90" s="210"/>
      <c r="N90" s="210"/>
      <c r="O90" s="211"/>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2">
        <f t="shared" si="6"/>
        <v>0</v>
      </c>
      <c r="AV90" s="213"/>
      <c r="AW90" s="214">
        <f t="shared" si="8"/>
        <v>0</v>
      </c>
      <c r="AX90" s="215"/>
      <c r="AY90" s="182"/>
      <c r="AZ90" s="183"/>
      <c r="BA90" s="183"/>
      <c r="BB90" s="183"/>
      <c r="BC90" s="183"/>
      <c r="BD90" s="184"/>
    </row>
    <row r="91" spans="1:56" ht="39.950000000000003" customHeight="1" x14ac:dyDescent="0.4">
      <c r="A91" s="71"/>
      <c r="B91" s="86">
        <f t="shared" si="4"/>
        <v>79</v>
      </c>
      <c r="C91" s="202"/>
      <c r="D91" s="203"/>
      <c r="E91" s="204"/>
      <c r="F91" s="205"/>
      <c r="G91" s="206"/>
      <c r="H91" s="207"/>
      <c r="I91" s="207"/>
      <c r="J91" s="207"/>
      <c r="K91" s="208"/>
      <c r="L91" s="209"/>
      <c r="M91" s="210"/>
      <c r="N91" s="210"/>
      <c r="O91" s="211"/>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2">
        <f t="shared" si="6"/>
        <v>0</v>
      </c>
      <c r="AV91" s="213"/>
      <c r="AW91" s="214">
        <f t="shared" si="8"/>
        <v>0</v>
      </c>
      <c r="AX91" s="215"/>
      <c r="AY91" s="182"/>
      <c r="AZ91" s="183"/>
      <c r="BA91" s="183"/>
      <c r="BB91" s="183"/>
      <c r="BC91" s="183"/>
      <c r="BD91" s="184"/>
    </row>
    <row r="92" spans="1:56" ht="39.950000000000003" customHeight="1" x14ac:dyDescent="0.4">
      <c r="A92" s="71"/>
      <c r="B92" s="86">
        <f t="shared" si="4"/>
        <v>80</v>
      </c>
      <c r="C92" s="202"/>
      <c r="D92" s="203"/>
      <c r="E92" s="204"/>
      <c r="F92" s="205"/>
      <c r="G92" s="206"/>
      <c r="H92" s="207"/>
      <c r="I92" s="207"/>
      <c r="J92" s="207"/>
      <c r="K92" s="208"/>
      <c r="L92" s="209"/>
      <c r="M92" s="210"/>
      <c r="N92" s="210"/>
      <c r="O92" s="211"/>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2">
        <f t="shared" si="6"/>
        <v>0</v>
      </c>
      <c r="AV92" s="213"/>
      <c r="AW92" s="214">
        <f t="shared" si="8"/>
        <v>0</v>
      </c>
      <c r="AX92" s="215"/>
      <c r="AY92" s="182"/>
      <c r="AZ92" s="183"/>
      <c r="BA92" s="183"/>
      <c r="BB92" s="183"/>
      <c r="BC92" s="183"/>
      <c r="BD92" s="184"/>
    </row>
    <row r="93" spans="1:56" ht="39.950000000000003" customHeight="1" x14ac:dyDescent="0.4">
      <c r="A93" s="71"/>
      <c r="B93" s="86">
        <f t="shared" si="4"/>
        <v>81</v>
      </c>
      <c r="C93" s="202"/>
      <c r="D93" s="203"/>
      <c r="E93" s="204"/>
      <c r="F93" s="205"/>
      <c r="G93" s="206"/>
      <c r="H93" s="207"/>
      <c r="I93" s="207"/>
      <c r="J93" s="207"/>
      <c r="K93" s="208"/>
      <c r="L93" s="209"/>
      <c r="M93" s="210"/>
      <c r="N93" s="210"/>
      <c r="O93" s="211"/>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2">
        <f t="shared" si="6"/>
        <v>0</v>
      </c>
      <c r="AV93" s="213"/>
      <c r="AW93" s="214">
        <f t="shared" si="8"/>
        <v>0</v>
      </c>
      <c r="AX93" s="215"/>
      <c r="AY93" s="182"/>
      <c r="AZ93" s="183"/>
      <c r="BA93" s="183"/>
      <c r="BB93" s="183"/>
      <c r="BC93" s="183"/>
      <c r="BD93" s="184"/>
    </row>
    <row r="94" spans="1:56" ht="39.950000000000003" customHeight="1" x14ac:dyDescent="0.4">
      <c r="A94" s="71"/>
      <c r="B94" s="86">
        <f t="shared" ref="B94:B112" si="9">B93+1</f>
        <v>82</v>
      </c>
      <c r="C94" s="202"/>
      <c r="D94" s="203"/>
      <c r="E94" s="204"/>
      <c r="F94" s="205"/>
      <c r="G94" s="206"/>
      <c r="H94" s="207"/>
      <c r="I94" s="207"/>
      <c r="J94" s="207"/>
      <c r="K94" s="208"/>
      <c r="L94" s="209"/>
      <c r="M94" s="210"/>
      <c r="N94" s="210"/>
      <c r="O94" s="211"/>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2">
        <f t="shared" si="6"/>
        <v>0</v>
      </c>
      <c r="AV94" s="213"/>
      <c r="AW94" s="214">
        <f t="shared" si="8"/>
        <v>0</v>
      </c>
      <c r="AX94" s="215"/>
      <c r="AY94" s="182"/>
      <c r="AZ94" s="183"/>
      <c r="BA94" s="183"/>
      <c r="BB94" s="183"/>
      <c r="BC94" s="183"/>
      <c r="BD94" s="184"/>
    </row>
    <row r="95" spans="1:56" ht="39.950000000000003" customHeight="1" x14ac:dyDescent="0.4">
      <c r="A95" s="71"/>
      <c r="B95" s="86">
        <f t="shared" si="9"/>
        <v>83</v>
      </c>
      <c r="C95" s="202"/>
      <c r="D95" s="203"/>
      <c r="E95" s="204"/>
      <c r="F95" s="205"/>
      <c r="G95" s="206"/>
      <c r="H95" s="207"/>
      <c r="I95" s="207"/>
      <c r="J95" s="207"/>
      <c r="K95" s="208"/>
      <c r="L95" s="209"/>
      <c r="M95" s="210"/>
      <c r="N95" s="210"/>
      <c r="O95" s="211"/>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2">
        <f t="shared" ref="AU95:AU111" si="10">IF($AZ$3="４週",SUM(P95:AQ95),IF($AZ$3="暦月",SUM(P95:AT95),""))</f>
        <v>0</v>
      </c>
      <c r="AV95" s="213"/>
      <c r="AW95" s="214">
        <f t="shared" si="8"/>
        <v>0</v>
      </c>
      <c r="AX95" s="215"/>
      <c r="AY95" s="182"/>
      <c r="AZ95" s="183"/>
      <c r="BA95" s="183"/>
      <c r="BB95" s="183"/>
      <c r="BC95" s="183"/>
      <c r="BD95" s="184"/>
    </row>
    <row r="96" spans="1:56" ht="39.950000000000003" customHeight="1" x14ac:dyDescent="0.4">
      <c r="A96" s="71"/>
      <c r="B96" s="86">
        <f t="shared" si="9"/>
        <v>84</v>
      </c>
      <c r="C96" s="202"/>
      <c r="D96" s="203"/>
      <c r="E96" s="204"/>
      <c r="F96" s="205"/>
      <c r="G96" s="206"/>
      <c r="H96" s="207"/>
      <c r="I96" s="207"/>
      <c r="J96" s="207"/>
      <c r="K96" s="208"/>
      <c r="L96" s="209"/>
      <c r="M96" s="210"/>
      <c r="N96" s="210"/>
      <c r="O96" s="211"/>
      <c r="P96" s="140"/>
      <c r="Q96" s="141"/>
      <c r="R96" s="141"/>
      <c r="S96" s="141"/>
      <c r="T96" s="141"/>
      <c r="U96" s="141"/>
      <c r="V96" s="142"/>
      <c r="W96" s="140"/>
      <c r="X96" s="141"/>
      <c r="Y96" s="141"/>
      <c r="Z96" s="141"/>
      <c r="AA96" s="141"/>
      <c r="AB96" s="141"/>
      <c r="AC96" s="142"/>
      <c r="AD96" s="140"/>
      <c r="AE96" s="141"/>
      <c r="AF96" s="141"/>
      <c r="AG96" s="141"/>
      <c r="AH96" s="141"/>
      <c r="AI96" s="141"/>
      <c r="AJ96" s="142"/>
      <c r="AK96" s="140"/>
      <c r="AL96" s="141"/>
      <c r="AM96" s="141"/>
      <c r="AN96" s="141"/>
      <c r="AO96" s="141"/>
      <c r="AP96" s="141"/>
      <c r="AQ96" s="142"/>
      <c r="AR96" s="140"/>
      <c r="AS96" s="141"/>
      <c r="AT96" s="142"/>
      <c r="AU96" s="212">
        <f t="shared" si="10"/>
        <v>0</v>
      </c>
      <c r="AV96" s="213"/>
      <c r="AW96" s="214">
        <f t="shared" si="8"/>
        <v>0</v>
      </c>
      <c r="AX96" s="215"/>
      <c r="AY96" s="182"/>
      <c r="AZ96" s="183"/>
      <c r="BA96" s="183"/>
      <c r="BB96" s="183"/>
      <c r="BC96" s="183"/>
      <c r="BD96" s="184"/>
    </row>
    <row r="97" spans="1:56" ht="39.950000000000003" customHeight="1" x14ac:dyDescent="0.4">
      <c r="A97" s="71"/>
      <c r="B97" s="86">
        <f t="shared" si="9"/>
        <v>85</v>
      </c>
      <c r="C97" s="202"/>
      <c r="D97" s="203"/>
      <c r="E97" s="204"/>
      <c r="F97" s="205"/>
      <c r="G97" s="206"/>
      <c r="H97" s="207"/>
      <c r="I97" s="207"/>
      <c r="J97" s="207"/>
      <c r="K97" s="208"/>
      <c r="L97" s="209"/>
      <c r="M97" s="210"/>
      <c r="N97" s="210"/>
      <c r="O97" s="211"/>
      <c r="P97" s="134"/>
      <c r="Q97" s="135"/>
      <c r="R97" s="135"/>
      <c r="S97" s="135"/>
      <c r="T97" s="135"/>
      <c r="U97" s="135"/>
      <c r="V97" s="136"/>
      <c r="W97" s="134"/>
      <c r="X97" s="135"/>
      <c r="Y97" s="135"/>
      <c r="Z97" s="135"/>
      <c r="AA97" s="135"/>
      <c r="AB97" s="135"/>
      <c r="AC97" s="136"/>
      <c r="AD97" s="134"/>
      <c r="AE97" s="135"/>
      <c r="AF97" s="135"/>
      <c r="AG97" s="135"/>
      <c r="AH97" s="135"/>
      <c r="AI97" s="135"/>
      <c r="AJ97" s="136"/>
      <c r="AK97" s="134"/>
      <c r="AL97" s="135"/>
      <c r="AM97" s="135"/>
      <c r="AN97" s="135"/>
      <c r="AO97" s="135"/>
      <c r="AP97" s="135"/>
      <c r="AQ97" s="136"/>
      <c r="AR97" s="134"/>
      <c r="AS97" s="135"/>
      <c r="AT97" s="136"/>
      <c r="AU97" s="212">
        <f t="shared" si="10"/>
        <v>0</v>
      </c>
      <c r="AV97" s="213"/>
      <c r="AW97" s="214">
        <f t="shared" si="8"/>
        <v>0</v>
      </c>
      <c r="AX97" s="215"/>
      <c r="AY97" s="182"/>
      <c r="AZ97" s="183"/>
      <c r="BA97" s="183"/>
      <c r="BB97" s="183"/>
      <c r="BC97" s="183"/>
      <c r="BD97" s="184"/>
    </row>
    <row r="98" spans="1:56" ht="39.950000000000003" customHeight="1" x14ac:dyDescent="0.4">
      <c r="A98" s="71"/>
      <c r="B98" s="86">
        <f t="shared" si="9"/>
        <v>86</v>
      </c>
      <c r="C98" s="202"/>
      <c r="D98" s="203"/>
      <c r="E98" s="204"/>
      <c r="F98" s="205"/>
      <c r="G98" s="206"/>
      <c r="H98" s="207"/>
      <c r="I98" s="207"/>
      <c r="J98" s="207"/>
      <c r="K98" s="208"/>
      <c r="L98" s="209"/>
      <c r="M98" s="210"/>
      <c r="N98" s="210"/>
      <c r="O98" s="211"/>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2">
        <f t="shared" si="10"/>
        <v>0</v>
      </c>
      <c r="AV98" s="213"/>
      <c r="AW98" s="214">
        <f t="shared" si="8"/>
        <v>0</v>
      </c>
      <c r="AX98" s="215"/>
      <c r="AY98" s="182"/>
      <c r="AZ98" s="183"/>
      <c r="BA98" s="183"/>
      <c r="BB98" s="183"/>
      <c r="BC98" s="183"/>
      <c r="BD98" s="184"/>
    </row>
    <row r="99" spans="1:56" ht="39.950000000000003" customHeight="1" x14ac:dyDescent="0.4">
      <c r="A99" s="71"/>
      <c r="B99" s="86">
        <f t="shared" si="9"/>
        <v>87</v>
      </c>
      <c r="C99" s="202"/>
      <c r="D99" s="203"/>
      <c r="E99" s="204"/>
      <c r="F99" s="205"/>
      <c r="G99" s="206"/>
      <c r="H99" s="207"/>
      <c r="I99" s="207"/>
      <c r="J99" s="207"/>
      <c r="K99" s="208"/>
      <c r="L99" s="209"/>
      <c r="M99" s="210"/>
      <c r="N99" s="210"/>
      <c r="O99" s="211"/>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2">
        <f t="shared" si="10"/>
        <v>0</v>
      </c>
      <c r="AV99" s="213"/>
      <c r="AW99" s="214">
        <f t="shared" si="8"/>
        <v>0</v>
      </c>
      <c r="AX99" s="215"/>
      <c r="AY99" s="182"/>
      <c r="AZ99" s="183"/>
      <c r="BA99" s="183"/>
      <c r="BB99" s="183"/>
      <c r="BC99" s="183"/>
      <c r="BD99" s="184"/>
    </row>
    <row r="100" spans="1:56" ht="39.950000000000003" customHeight="1" x14ac:dyDescent="0.4">
      <c r="A100" s="71"/>
      <c r="B100" s="86">
        <f t="shared" si="9"/>
        <v>88</v>
      </c>
      <c r="C100" s="202"/>
      <c r="D100" s="203"/>
      <c r="E100" s="204"/>
      <c r="F100" s="205"/>
      <c r="G100" s="206"/>
      <c r="H100" s="207"/>
      <c r="I100" s="207"/>
      <c r="J100" s="207"/>
      <c r="K100" s="208"/>
      <c r="L100" s="209"/>
      <c r="M100" s="210"/>
      <c r="N100" s="210"/>
      <c r="O100" s="211"/>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2">
        <f t="shared" si="10"/>
        <v>0</v>
      </c>
      <c r="AV100" s="213"/>
      <c r="AW100" s="214">
        <f t="shared" si="8"/>
        <v>0</v>
      </c>
      <c r="AX100" s="215"/>
      <c r="AY100" s="182"/>
      <c r="AZ100" s="183"/>
      <c r="BA100" s="183"/>
      <c r="BB100" s="183"/>
      <c r="BC100" s="183"/>
      <c r="BD100" s="184"/>
    </row>
    <row r="101" spans="1:56" ht="39.950000000000003" customHeight="1" x14ac:dyDescent="0.4">
      <c r="A101" s="71"/>
      <c r="B101" s="86">
        <f t="shared" si="9"/>
        <v>89</v>
      </c>
      <c r="C101" s="202"/>
      <c r="D101" s="203"/>
      <c r="E101" s="204"/>
      <c r="F101" s="205"/>
      <c r="G101" s="206"/>
      <c r="H101" s="207"/>
      <c r="I101" s="207"/>
      <c r="J101" s="207"/>
      <c r="K101" s="208"/>
      <c r="L101" s="209"/>
      <c r="M101" s="210"/>
      <c r="N101" s="210"/>
      <c r="O101" s="211"/>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2">
        <f t="shared" si="10"/>
        <v>0</v>
      </c>
      <c r="AV101" s="213"/>
      <c r="AW101" s="214">
        <f t="shared" si="8"/>
        <v>0</v>
      </c>
      <c r="AX101" s="215"/>
      <c r="AY101" s="182"/>
      <c r="AZ101" s="183"/>
      <c r="BA101" s="183"/>
      <c r="BB101" s="183"/>
      <c r="BC101" s="183"/>
      <c r="BD101" s="184"/>
    </row>
    <row r="102" spans="1:56" ht="39.950000000000003" customHeight="1" x14ac:dyDescent="0.4">
      <c r="A102" s="71"/>
      <c r="B102" s="86">
        <f t="shared" si="9"/>
        <v>90</v>
      </c>
      <c r="C102" s="202"/>
      <c r="D102" s="203"/>
      <c r="E102" s="204"/>
      <c r="F102" s="205"/>
      <c r="G102" s="206"/>
      <c r="H102" s="207"/>
      <c r="I102" s="207"/>
      <c r="J102" s="207"/>
      <c r="K102" s="208"/>
      <c r="L102" s="209"/>
      <c r="M102" s="210"/>
      <c r="N102" s="210"/>
      <c r="O102" s="211"/>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2">
        <f t="shared" si="10"/>
        <v>0</v>
      </c>
      <c r="AV102" s="213"/>
      <c r="AW102" s="214">
        <f t="shared" si="8"/>
        <v>0</v>
      </c>
      <c r="AX102" s="215"/>
      <c r="AY102" s="182"/>
      <c r="AZ102" s="183"/>
      <c r="BA102" s="183"/>
      <c r="BB102" s="183"/>
      <c r="BC102" s="183"/>
      <c r="BD102" s="184"/>
    </row>
    <row r="103" spans="1:56" ht="39.950000000000003" customHeight="1" x14ac:dyDescent="0.4">
      <c r="A103" s="71"/>
      <c r="B103" s="86">
        <f t="shared" si="9"/>
        <v>91</v>
      </c>
      <c r="C103" s="202"/>
      <c r="D103" s="203"/>
      <c r="E103" s="204"/>
      <c r="F103" s="205"/>
      <c r="G103" s="206"/>
      <c r="H103" s="207"/>
      <c r="I103" s="207"/>
      <c r="J103" s="207"/>
      <c r="K103" s="208"/>
      <c r="L103" s="209"/>
      <c r="M103" s="210"/>
      <c r="N103" s="210"/>
      <c r="O103" s="211"/>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2">
        <f t="shared" si="10"/>
        <v>0</v>
      </c>
      <c r="AV103" s="213"/>
      <c r="AW103" s="214">
        <f t="shared" si="8"/>
        <v>0</v>
      </c>
      <c r="AX103" s="215"/>
      <c r="AY103" s="182"/>
      <c r="AZ103" s="183"/>
      <c r="BA103" s="183"/>
      <c r="BB103" s="183"/>
      <c r="BC103" s="183"/>
      <c r="BD103" s="184"/>
    </row>
    <row r="104" spans="1:56" ht="39.950000000000003" customHeight="1" x14ac:dyDescent="0.4">
      <c r="A104" s="71"/>
      <c r="B104" s="86">
        <f t="shared" si="9"/>
        <v>92</v>
      </c>
      <c r="C104" s="202"/>
      <c r="D104" s="203"/>
      <c r="E104" s="204"/>
      <c r="F104" s="205"/>
      <c r="G104" s="206"/>
      <c r="H104" s="207"/>
      <c r="I104" s="207"/>
      <c r="J104" s="207"/>
      <c r="K104" s="208"/>
      <c r="L104" s="209"/>
      <c r="M104" s="210"/>
      <c r="N104" s="210"/>
      <c r="O104" s="211"/>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2">
        <f t="shared" si="10"/>
        <v>0</v>
      </c>
      <c r="AV104" s="213"/>
      <c r="AW104" s="214">
        <f t="shared" si="8"/>
        <v>0</v>
      </c>
      <c r="AX104" s="215"/>
      <c r="AY104" s="182"/>
      <c r="AZ104" s="183"/>
      <c r="BA104" s="183"/>
      <c r="BB104" s="183"/>
      <c r="BC104" s="183"/>
      <c r="BD104" s="184"/>
    </row>
    <row r="105" spans="1:56" ht="39.950000000000003" customHeight="1" x14ac:dyDescent="0.4">
      <c r="A105" s="71"/>
      <c r="B105" s="86">
        <f t="shared" si="9"/>
        <v>93</v>
      </c>
      <c r="C105" s="202"/>
      <c r="D105" s="203"/>
      <c r="E105" s="204"/>
      <c r="F105" s="205"/>
      <c r="G105" s="206"/>
      <c r="H105" s="207"/>
      <c r="I105" s="207"/>
      <c r="J105" s="207"/>
      <c r="K105" s="208"/>
      <c r="L105" s="209"/>
      <c r="M105" s="210"/>
      <c r="N105" s="210"/>
      <c r="O105" s="211"/>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2">
        <f t="shared" si="10"/>
        <v>0</v>
      </c>
      <c r="AV105" s="213"/>
      <c r="AW105" s="214">
        <f t="shared" si="8"/>
        <v>0</v>
      </c>
      <c r="AX105" s="215"/>
      <c r="AY105" s="182"/>
      <c r="AZ105" s="183"/>
      <c r="BA105" s="183"/>
      <c r="BB105" s="183"/>
      <c r="BC105" s="183"/>
      <c r="BD105" s="184"/>
    </row>
    <row r="106" spans="1:56" ht="39.950000000000003" customHeight="1" x14ac:dyDescent="0.4">
      <c r="A106" s="71"/>
      <c r="B106" s="86">
        <f t="shared" si="9"/>
        <v>94</v>
      </c>
      <c r="C106" s="202"/>
      <c r="D106" s="203"/>
      <c r="E106" s="204"/>
      <c r="F106" s="205"/>
      <c r="G106" s="206"/>
      <c r="H106" s="207"/>
      <c r="I106" s="207"/>
      <c r="J106" s="207"/>
      <c r="K106" s="208"/>
      <c r="L106" s="209"/>
      <c r="M106" s="210"/>
      <c r="N106" s="210"/>
      <c r="O106" s="211"/>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2">
        <f t="shared" si="10"/>
        <v>0</v>
      </c>
      <c r="AV106" s="213"/>
      <c r="AW106" s="214">
        <f t="shared" si="8"/>
        <v>0</v>
      </c>
      <c r="AX106" s="215"/>
      <c r="AY106" s="182"/>
      <c r="AZ106" s="183"/>
      <c r="BA106" s="183"/>
      <c r="BB106" s="183"/>
      <c r="BC106" s="183"/>
      <c r="BD106" s="184"/>
    </row>
    <row r="107" spans="1:56" ht="39.950000000000003" customHeight="1" x14ac:dyDescent="0.4">
      <c r="A107" s="71"/>
      <c r="B107" s="86">
        <f t="shared" si="9"/>
        <v>95</v>
      </c>
      <c r="C107" s="202"/>
      <c r="D107" s="203"/>
      <c r="E107" s="204"/>
      <c r="F107" s="205"/>
      <c r="G107" s="206"/>
      <c r="H107" s="207"/>
      <c r="I107" s="207"/>
      <c r="J107" s="207"/>
      <c r="K107" s="208"/>
      <c r="L107" s="209"/>
      <c r="M107" s="210"/>
      <c r="N107" s="210"/>
      <c r="O107" s="211"/>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2">
        <f t="shared" si="10"/>
        <v>0</v>
      </c>
      <c r="AV107" s="213"/>
      <c r="AW107" s="214">
        <f t="shared" si="8"/>
        <v>0</v>
      </c>
      <c r="AX107" s="215"/>
      <c r="AY107" s="182"/>
      <c r="AZ107" s="183"/>
      <c r="BA107" s="183"/>
      <c r="BB107" s="183"/>
      <c r="BC107" s="183"/>
      <c r="BD107" s="184"/>
    </row>
    <row r="108" spans="1:56" ht="39.950000000000003" customHeight="1" x14ac:dyDescent="0.4">
      <c r="A108" s="71"/>
      <c r="B108" s="86">
        <f t="shared" si="9"/>
        <v>96</v>
      </c>
      <c r="C108" s="202"/>
      <c r="D108" s="203"/>
      <c r="E108" s="204"/>
      <c r="F108" s="205"/>
      <c r="G108" s="206"/>
      <c r="H108" s="207"/>
      <c r="I108" s="207"/>
      <c r="J108" s="207"/>
      <c r="K108" s="208"/>
      <c r="L108" s="209"/>
      <c r="M108" s="210"/>
      <c r="N108" s="210"/>
      <c r="O108" s="211"/>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2">
        <f t="shared" si="10"/>
        <v>0</v>
      </c>
      <c r="AV108" s="213"/>
      <c r="AW108" s="214">
        <f t="shared" si="8"/>
        <v>0</v>
      </c>
      <c r="AX108" s="215"/>
      <c r="AY108" s="182"/>
      <c r="AZ108" s="183"/>
      <c r="BA108" s="183"/>
      <c r="BB108" s="183"/>
      <c r="BC108" s="183"/>
      <c r="BD108" s="184"/>
    </row>
    <row r="109" spans="1:56" ht="39.950000000000003" customHeight="1" x14ac:dyDescent="0.4">
      <c r="A109" s="71"/>
      <c r="B109" s="86">
        <f t="shared" si="9"/>
        <v>97</v>
      </c>
      <c r="C109" s="202"/>
      <c r="D109" s="203"/>
      <c r="E109" s="204"/>
      <c r="F109" s="205"/>
      <c r="G109" s="206"/>
      <c r="H109" s="207"/>
      <c r="I109" s="207"/>
      <c r="J109" s="207"/>
      <c r="K109" s="208"/>
      <c r="L109" s="209"/>
      <c r="M109" s="210"/>
      <c r="N109" s="210"/>
      <c r="O109" s="211"/>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2">
        <f t="shared" si="10"/>
        <v>0</v>
      </c>
      <c r="AV109" s="213"/>
      <c r="AW109" s="214">
        <f t="shared" si="8"/>
        <v>0</v>
      </c>
      <c r="AX109" s="215"/>
      <c r="AY109" s="182"/>
      <c r="AZ109" s="183"/>
      <c r="BA109" s="183"/>
      <c r="BB109" s="183"/>
      <c r="BC109" s="183"/>
      <c r="BD109" s="184"/>
    </row>
    <row r="110" spans="1:56" ht="39.950000000000003" customHeight="1" x14ac:dyDescent="0.4">
      <c r="A110" s="71"/>
      <c r="B110" s="86">
        <f t="shared" si="9"/>
        <v>98</v>
      </c>
      <c r="C110" s="202"/>
      <c r="D110" s="203"/>
      <c r="E110" s="204"/>
      <c r="F110" s="205"/>
      <c r="G110" s="206"/>
      <c r="H110" s="207"/>
      <c r="I110" s="207"/>
      <c r="J110" s="207"/>
      <c r="K110" s="208"/>
      <c r="L110" s="209"/>
      <c r="M110" s="210"/>
      <c r="N110" s="210"/>
      <c r="O110" s="211"/>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2">
        <f t="shared" si="10"/>
        <v>0</v>
      </c>
      <c r="AV110" s="213"/>
      <c r="AW110" s="214">
        <f t="shared" si="8"/>
        <v>0</v>
      </c>
      <c r="AX110" s="215"/>
      <c r="AY110" s="182"/>
      <c r="AZ110" s="183"/>
      <c r="BA110" s="183"/>
      <c r="BB110" s="183"/>
      <c r="BC110" s="183"/>
      <c r="BD110" s="184"/>
    </row>
    <row r="111" spans="1:56" ht="39.950000000000003" customHeight="1" x14ac:dyDescent="0.4">
      <c r="A111" s="71"/>
      <c r="B111" s="86">
        <f t="shared" si="9"/>
        <v>99</v>
      </c>
      <c r="C111" s="202"/>
      <c r="D111" s="203"/>
      <c r="E111" s="204"/>
      <c r="F111" s="205"/>
      <c r="G111" s="206"/>
      <c r="H111" s="207"/>
      <c r="I111" s="207"/>
      <c r="J111" s="207"/>
      <c r="K111" s="208"/>
      <c r="L111" s="209"/>
      <c r="M111" s="210"/>
      <c r="N111" s="210"/>
      <c r="O111" s="211"/>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2">
        <f t="shared" si="10"/>
        <v>0</v>
      </c>
      <c r="AV111" s="213"/>
      <c r="AW111" s="214">
        <f t="shared" si="8"/>
        <v>0</v>
      </c>
      <c r="AX111" s="215"/>
      <c r="AY111" s="182"/>
      <c r="AZ111" s="183"/>
      <c r="BA111" s="183"/>
      <c r="BB111" s="183"/>
      <c r="BC111" s="183"/>
      <c r="BD111" s="184"/>
    </row>
    <row r="112" spans="1:56" ht="39.950000000000003" customHeight="1" thickBot="1" x14ac:dyDescent="0.45">
      <c r="A112" s="71"/>
      <c r="B112" s="87">
        <f t="shared" si="9"/>
        <v>100</v>
      </c>
      <c r="C112" s="185"/>
      <c r="D112" s="186"/>
      <c r="E112" s="187"/>
      <c r="F112" s="188"/>
      <c r="G112" s="189"/>
      <c r="H112" s="190"/>
      <c r="I112" s="190"/>
      <c r="J112" s="190"/>
      <c r="K112" s="191"/>
      <c r="L112" s="192"/>
      <c r="M112" s="193"/>
      <c r="N112" s="193"/>
      <c r="O112" s="194"/>
      <c r="P112" s="137"/>
      <c r="Q112" s="138"/>
      <c r="R112" s="138"/>
      <c r="S112" s="138"/>
      <c r="T112" s="138"/>
      <c r="U112" s="138"/>
      <c r="V112" s="139"/>
      <c r="W112" s="137"/>
      <c r="X112" s="138"/>
      <c r="Y112" s="138"/>
      <c r="Z112" s="138"/>
      <c r="AA112" s="138"/>
      <c r="AB112" s="138"/>
      <c r="AC112" s="139"/>
      <c r="AD112" s="137"/>
      <c r="AE112" s="138"/>
      <c r="AF112" s="138"/>
      <c r="AG112" s="138"/>
      <c r="AH112" s="138"/>
      <c r="AI112" s="138"/>
      <c r="AJ112" s="139"/>
      <c r="AK112" s="137"/>
      <c r="AL112" s="138"/>
      <c r="AM112" s="138"/>
      <c r="AN112" s="138"/>
      <c r="AO112" s="138"/>
      <c r="AP112" s="138"/>
      <c r="AQ112" s="139"/>
      <c r="AR112" s="137"/>
      <c r="AS112" s="138"/>
      <c r="AT112" s="139"/>
      <c r="AU112" s="195">
        <f t="shared" si="3"/>
        <v>0</v>
      </c>
      <c r="AV112" s="196"/>
      <c r="AW112" s="197">
        <f t="shared" si="8"/>
        <v>0</v>
      </c>
      <c r="AX112" s="198"/>
      <c r="AY112" s="199"/>
      <c r="AZ112" s="200"/>
      <c r="BA112" s="200"/>
      <c r="BB112" s="200"/>
      <c r="BC112" s="200"/>
      <c r="BD112" s="201"/>
    </row>
    <row r="113" spans="1:56" ht="20.25" customHeight="1" x14ac:dyDescent="0.4">
      <c r="A113" s="71"/>
      <c r="B113" s="67"/>
      <c r="C113" s="43"/>
      <c r="D113" s="97"/>
      <c r="E113" s="97"/>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9"/>
      <c r="AD113" s="98"/>
      <c r="AE113" s="98"/>
      <c r="AF113" s="98"/>
      <c r="AG113" s="98"/>
      <c r="AH113" s="98"/>
      <c r="AI113" s="98"/>
      <c r="AJ113" s="98"/>
      <c r="AK113" s="98"/>
      <c r="AL113" s="98"/>
      <c r="AM113" s="98"/>
      <c r="AN113" s="98"/>
      <c r="AO113" s="98"/>
      <c r="AP113" s="98"/>
      <c r="AQ113" s="98"/>
      <c r="AR113" s="98"/>
      <c r="AS113" s="98"/>
      <c r="AT113" s="98"/>
      <c r="AU113" s="98"/>
      <c r="AV113" s="67"/>
      <c r="AW113" s="67"/>
      <c r="AX113" s="71"/>
      <c r="AY113" s="71"/>
      <c r="AZ113" s="71"/>
      <c r="BA113" s="71"/>
      <c r="BB113" s="71"/>
      <c r="BC113" s="71"/>
      <c r="BD113" s="71"/>
    </row>
    <row r="114" spans="1:56" ht="20.25" customHeight="1" x14ac:dyDescent="0.4">
      <c r="A114" s="71"/>
      <c r="B114" s="98" t="s">
        <v>138</v>
      </c>
      <c r="C114" s="98"/>
      <c r="D114" s="98"/>
      <c r="E114" s="98"/>
      <c r="F114" s="98"/>
      <c r="G114" s="98"/>
      <c r="H114" s="98"/>
      <c r="I114" s="98"/>
      <c r="J114" s="98"/>
      <c r="K114" s="98"/>
      <c r="L114" s="99"/>
      <c r="M114" s="98"/>
      <c r="N114" s="98"/>
      <c r="O114" s="98"/>
      <c r="P114" s="98"/>
      <c r="Q114" s="98"/>
      <c r="R114" s="98"/>
      <c r="S114" s="98"/>
      <c r="T114" s="98" t="s">
        <v>81</v>
      </c>
      <c r="U114" s="98"/>
      <c r="V114" s="98"/>
      <c r="W114" s="98"/>
      <c r="X114" s="98"/>
      <c r="Y114" s="98"/>
      <c r="Z114" s="101"/>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row>
    <row r="115" spans="1:56" ht="20.25" customHeight="1" x14ac:dyDescent="0.4">
      <c r="A115" s="71"/>
      <c r="B115" s="98"/>
      <c r="C115" s="180" t="s">
        <v>37</v>
      </c>
      <c r="D115" s="180"/>
      <c r="E115" s="180" t="s">
        <v>38</v>
      </c>
      <c r="F115" s="180"/>
      <c r="G115" s="180"/>
      <c r="H115" s="180"/>
      <c r="I115" s="98"/>
      <c r="J115" s="181" t="s">
        <v>41</v>
      </c>
      <c r="K115" s="181"/>
      <c r="L115" s="181"/>
      <c r="M115" s="181"/>
      <c r="N115" s="67"/>
      <c r="O115" s="67"/>
      <c r="P115" s="96" t="s">
        <v>49</v>
      </c>
      <c r="Q115" s="96"/>
      <c r="R115" s="98"/>
      <c r="S115" s="98"/>
      <c r="T115" s="155" t="s">
        <v>7</v>
      </c>
      <c r="U115" s="157"/>
      <c r="V115" s="155" t="s">
        <v>8</v>
      </c>
      <c r="W115" s="156"/>
      <c r="X115" s="156"/>
      <c r="Y115" s="157"/>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154"/>
      <c r="D116" s="154"/>
      <c r="E116" s="154" t="s">
        <v>39</v>
      </c>
      <c r="F116" s="154"/>
      <c r="G116" s="154" t="s">
        <v>40</v>
      </c>
      <c r="H116" s="154"/>
      <c r="I116" s="98"/>
      <c r="J116" s="154" t="s">
        <v>39</v>
      </c>
      <c r="K116" s="154"/>
      <c r="L116" s="154" t="s">
        <v>40</v>
      </c>
      <c r="M116" s="154"/>
      <c r="N116" s="67"/>
      <c r="O116" s="67"/>
      <c r="P116" s="96" t="s">
        <v>46</v>
      </c>
      <c r="Q116" s="96"/>
      <c r="R116" s="98"/>
      <c r="S116" s="98"/>
      <c r="T116" s="155" t="s">
        <v>3</v>
      </c>
      <c r="U116" s="157"/>
      <c r="V116" s="155" t="s">
        <v>52</v>
      </c>
      <c r="W116" s="156"/>
      <c r="X116" s="156"/>
      <c r="Y116" s="157"/>
      <c r="Z116" s="146"/>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155" t="s">
        <v>3</v>
      </c>
      <c r="D117" s="157"/>
      <c r="E117" s="172">
        <f>SUMIFS($AU$13:$AV$112,$C$13:$D$112,"看護職員",$E$13:$F$112,"A")</f>
        <v>0</v>
      </c>
      <c r="F117" s="173"/>
      <c r="G117" s="174">
        <f>SUMIFS($AW$13:$AX$112,$C$13:$D$112,"看護職員",$E$13:$F$112,"A")</f>
        <v>0</v>
      </c>
      <c r="H117" s="175"/>
      <c r="I117" s="112"/>
      <c r="J117" s="176">
        <v>0</v>
      </c>
      <c r="K117" s="177"/>
      <c r="L117" s="176">
        <v>0</v>
      </c>
      <c r="M117" s="177"/>
      <c r="N117" s="111"/>
      <c r="O117" s="111"/>
      <c r="P117" s="176">
        <v>0</v>
      </c>
      <c r="Q117" s="177"/>
      <c r="R117" s="98"/>
      <c r="S117" s="98"/>
      <c r="T117" s="155" t="s">
        <v>4</v>
      </c>
      <c r="U117" s="157"/>
      <c r="V117" s="155" t="s">
        <v>53</v>
      </c>
      <c r="W117" s="156"/>
      <c r="X117" s="156"/>
      <c r="Y117" s="157"/>
      <c r="Z117" s="14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155" t="s">
        <v>4</v>
      </c>
      <c r="D118" s="157"/>
      <c r="E118" s="172">
        <f>SUMIFS($AU$13:$AV$112,$C$13:$D$112,"看護職員",$E$13:$F$112,"B")</f>
        <v>0</v>
      </c>
      <c r="F118" s="173"/>
      <c r="G118" s="174">
        <f>SUMIFS($AW$13:$AX$112,$C$13:$D$112,"看護職員",$E$13:$F$112,"B")</f>
        <v>0</v>
      </c>
      <c r="H118" s="175"/>
      <c r="I118" s="112"/>
      <c r="J118" s="176">
        <v>0</v>
      </c>
      <c r="K118" s="177"/>
      <c r="L118" s="176">
        <v>0</v>
      </c>
      <c r="M118" s="177"/>
      <c r="N118" s="111"/>
      <c r="O118" s="111"/>
      <c r="P118" s="176">
        <v>0</v>
      </c>
      <c r="Q118" s="177"/>
      <c r="R118" s="98"/>
      <c r="S118" s="98"/>
      <c r="T118" s="155" t="s">
        <v>5</v>
      </c>
      <c r="U118" s="157"/>
      <c r="V118" s="155" t="s">
        <v>54</v>
      </c>
      <c r="W118" s="156"/>
      <c r="X118" s="156"/>
      <c r="Y118" s="157"/>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155" t="s">
        <v>5</v>
      </c>
      <c r="D119" s="157"/>
      <c r="E119" s="172">
        <f>SUMIFS($AU$13:$AV$112,$C$13:$D$112,"看護職員",$E$13:$F$112,"C")</f>
        <v>0</v>
      </c>
      <c r="F119" s="173"/>
      <c r="G119" s="174">
        <f>SUMIFS($AW$13:$AX$112,$C$13:$D$112,"看護職員",$E$13:$F$112,"C")</f>
        <v>0</v>
      </c>
      <c r="H119" s="175"/>
      <c r="I119" s="112"/>
      <c r="J119" s="176">
        <v>0</v>
      </c>
      <c r="K119" s="177"/>
      <c r="L119" s="178">
        <v>0</v>
      </c>
      <c r="M119" s="179"/>
      <c r="N119" s="111"/>
      <c r="O119" s="111"/>
      <c r="P119" s="172" t="s">
        <v>30</v>
      </c>
      <c r="Q119" s="173"/>
      <c r="R119" s="98"/>
      <c r="S119" s="98"/>
      <c r="T119" s="155" t="s">
        <v>6</v>
      </c>
      <c r="U119" s="157"/>
      <c r="V119" s="155" t="s">
        <v>80</v>
      </c>
      <c r="W119" s="156"/>
      <c r="X119" s="156"/>
      <c r="Y119" s="157"/>
      <c r="Z119" s="144"/>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155" t="s">
        <v>6</v>
      </c>
      <c r="D120" s="157"/>
      <c r="E120" s="172">
        <f>SUMIFS($AU$13:$AV$112,$C$13:$D$112,"看護職員",$E$13:$F$112,"D")</f>
        <v>0</v>
      </c>
      <c r="F120" s="173"/>
      <c r="G120" s="174">
        <f>SUMIFS($AW$13:$AX$112,$C$13:$D$112,"看護職員",$E$13:$F$112,"D")</f>
        <v>0</v>
      </c>
      <c r="H120" s="175"/>
      <c r="I120" s="112"/>
      <c r="J120" s="176">
        <v>0</v>
      </c>
      <c r="K120" s="177"/>
      <c r="L120" s="178">
        <v>0</v>
      </c>
      <c r="M120" s="179"/>
      <c r="N120" s="111"/>
      <c r="O120" s="111"/>
      <c r="P120" s="172" t="s">
        <v>30</v>
      </c>
      <c r="Q120" s="173"/>
      <c r="R120" s="98"/>
      <c r="S120" s="98"/>
      <c r="T120" s="98"/>
      <c r="U120" s="169"/>
      <c r="V120" s="169"/>
      <c r="W120" s="170"/>
      <c r="X120" s="170"/>
      <c r="Y120" s="151"/>
      <c r="Z120" s="151"/>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155" t="s">
        <v>27</v>
      </c>
      <c r="D121" s="157"/>
      <c r="E121" s="172">
        <f>SUM(E117:F120)</f>
        <v>0</v>
      </c>
      <c r="F121" s="173"/>
      <c r="G121" s="174">
        <f>SUM(G117:H120)</f>
        <v>0</v>
      </c>
      <c r="H121" s="175"/>
      <c r="I121" s="112"/>
      <c r="J121" s="172">
        <f>SUM(J117:K120)</f>
        <v>0</v>
      </c>
      <c r="K121" s="173"/>
      <c r="L121" s="172">
        <f>SUM(L117:M120)</f>
        <v>0</v>
      </c>
      <c r="M121" s="173"/>
      <c r="N121" s="111"/>
      <c r="O121" s="111"/>
      <c r="P121" s="172">
        <f>SUM(P117:Q118)</f>
        <v>0</v>
      </c>
      <c r="Q121" s="173"/>
      <c r="R121" s="98"/>
      <c r="S121" s="98"/>
      <c r="T121" s="98"/>
      <c r="U121" s="169"/>
      <c r="V121" s="169"/>
      <c r="W121" s="170"/>
      <c r="X121" s="170"/>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98"/>
      <c r="D122" s="98"/>
      <c r="E122" s="98"/>
      <c r="F122" s="98"/>
      <c r="G122" s="98"/>
      <c r="H122" s="98"/>
      <c r="I122" s="98"/>
      <c r="J122" s="98"/>
      <c r="K122" s="98"/>
      <c r="L122" s="99"/>
      <c r="M122" s="98"/>
      <c r="N122" s="98"/>
      <c r="O122" s="98"/>
      <c r="P122" s="98"/>
      <c r="Q122" s="98"/>
      <c r="R122" s="98"/>
      <c r="S122" s="98"/>
      <c r="T122" s="98"/>
      <c r="U122" s="101"/>
      <c r="V122" s="101"/>
      <c r="W122" s="101"/>
      <c r="X122" s="101"/>
      <c r="Y122" s="101"/>
      <c r="Z122" s="101"/>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9" t="s">
        <v>47</v>
      </c>
      <c r="D123" s="98"/>
      <c r="E123" s="98"/>
      <c r="F123" s="98"/>
      <c r="G123" s="98"/>
      <c r="H123" s="98"/>
      <c r="I123" s="106" t="s">
        <v>100</v>
      </c>
      <c r="J123" s="164" t="s">
        <v>101</v>
      </c>
      <c r="K123" s="165"/>
      <c r="L123" s="107"/>
      <c r="M123" s="106"/>
      <c r="N123" s="98"/>
      <c r="O123" s="98"/>
      <c r="P123" s="98"/>
      <c r="Q123" s="98"/>
      <c r="R123" s="98"/>
      <c r="S123" s="98"/>
      <c r="T123" s="98"/>
      <c r="U123" s="102"/>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8" t="s">
        <v>42</v>
      </c>
      <c r="D124" s="98"/>
      <c r="E124" s="98"/>
      <c r="F124" s="98"/>
      <c r="G124" s="98"/>
      <c r="H124" s="98" t="s">
        <v>43</v>
      </c>
      <c r="I124" s="98"/>
      <c r="J124" s="98"/>
      <c r="K124" s="98"/>
      <c r="L124" s="99"/>
      <c r="M124" s="98"/>
      <c r="N124" s="98"/>
      <c r="O124" s="98"/>
      <c r="P124" s="98"/>
      <c r="Q124" s="98"/>
      <c r="R124" s="98"/>
      <c r="S124" s="98"/>
      <c r="T124" s="98"/>
      <c r="U124" s="101"/>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tr">
        <f>IF($J$123="週","対象時間数（週平均）","対象時間数（当月合計）")</f>
        <v>対象時間数（週平均）</v>
      </c>
      <c r="D125" s="98"/>
      <c r="E125" s="98"/>
      <c r="F125" s="98"/>
      <c r="G125" s="98"/>
      <c r="H125" s="98" t="str">
        <f>IF($J$123="週","週に勤務すべき時間数","当月に勤務すべき時間数")</f>
        <v>週に勤務すべき時間数</v>
      </c>
      <c r="I125" s="98"/>
      <c r="J125" s="98"/>
      <c r="K125" s="98"/>
      <c r="L125" s="99"/>
      <c r="M125" s="154" t="s">
        <v>44</v>
      </c>
      <c r="N125" s="154"/>
      <c r="O125" s="154"/>
      <c r="P125" s="154"/>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166">
        <f>IF($J$123="週",L121,J121)</f>
        <v>0</v>
      </c>
      <c r="D126" s="167"/>
      <c r="E126" s="167"/>
      <c r="F126" s="168"/>
      <c r="G126" s="145" t="s">
        <v>28</v>
      </c>
      <c r="H126" s="155">
        <f>IF($J$123="週",$AV$5,$AZ$5)</f>
        <v>40</v>
      </c>
      <c r="I126" s="156"/>
      <c r="J126" s="156"/>
      <c r="K126" s="157"/>
      <c r="L126" s="145" t="s">
        <v>29</v>
      </c>
      <c r="M126" s="158">
        <f>ROUNDDOWN(C126/H126,1)</f>
        <v>0</v>
      </c>
      <c r="N126" s="159"/>
      <c r="O126" s="159"/>
      <c r="P126" s="160"/>
      <c r="Q126" s="98"/>
      <c r="R126" s="98"/>
      <c r="S126" s="98"/>
      <c r="T126" s="98"/>
      <c r="U126" s="171"/>
      <c r="V126" s="171"/>
      <c r="W126" s="171"/>
      <c r="X126" s="171"/>
      <c r="Y126" s="143"/>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98"/>
      <c r="D127" s="98"/>
      <c r="E127" s="98"/>
      <c r="F127" s="98"/>
      <c r="G127" s="98"/>
      <c r="H127" s="98"/>
      <c r="I127" s="98"/>
      <c r="J127" s="98"/>
      <c r="K127" s="98"/>
      <c r="L127" s="99"/>
      <c r="M127" s="98" t="s">
        <v>82</v>
      </c>
      <c r="N127" s="98"/>
      <c r="O127" s="98"/>
      <c r="P127" s="98"/>
      <c r="Q127" s="98"/>
      <c r="R127" s="98"/>
      <c r="S127" s="98"/>
      <c r="T127" s="98"/>
      <c r="U127" s="101"/>
      <c r="V127" s="101"/>
      <c r="W127" s="101"/>
      <c r="X127" s="101"/>
      <c r="Y127" s="101"/>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t="s">
        <v>139</v>
      </c>
      <c r="D128" s="98"/>
      <c r="E128" s="98"/>
      <c r="F128" s="98"/>
      <c r="G128" s="98"/>
      <c r="H128" s="98"/>
      <c r="I128" s="98"/>
      <c r="J128" s="98"/>
      <c r="K128" s="98"/>
      <c r="L128" s="99"/>
      <c r="M128" s="98"/>
      <c r="N128" s="98"/>
      <c r="O128" s="98"/>
      <c r="P128" s="98"/>
      <c r="Q128" s="98"/>
      <c r="R128" s="98"/>
      <c r="S128" s="98"/>
      <c r="T128" s="98"/>
      <c r="U128" s="98"/>
      <c r="V128" s="108"/>
      <c r="W128" s="109"/>
      <c r="X128" s="109"/>
      <c r="Y128" s="98"/>
      <c r="Z128" s="98"/>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49</v>
      </c>
      <c r="D129" s="98"/>
      <c r="E129" s="98"/>
      <c r="F129" s="98"/>
      <c r="G129" s="98"/>
      <c r="H129" s="98"/>
      <c r="I129" s="98"/>
      <c r="J129" s="98"/>
      <c r="K129" s="98"/>
      <c r="L129" s="99"/>
      <c r="M129" s="145"/>
      <c r="N129" s="145"/>
      <c r="O129" s="145"/>
      <c r="P129" s="145"/>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67" t="s">
        <v>45</v>
      </c>
      <c r="D130" s="67"/>
      <c r="E130" s="67"/>
      <c r="F130" s="67"/>
      <c r="G130" s="67"/>
      <c r="H130" s="98" t="s">
        <v>48</v>
      </c>
      <c r="I130" s="67"/>
      <c r="J130" s="67"/>
      <c r="K130" s="67"/>
      <c r="L130" s="67"/>
      <c r="M130" s="154" t="s">
        <v>27</v>
      </c>
      <c r="N130" s="154"/>
      <c r="O130" s="154"/>
      <c r="P130" s="154"/>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155">
        <f>P121</f>
        <v>0</v>
      </c>
      <c r="D131" s="156"/>
      <c r="E131" s="156"/>
      <c r="F131" s="157"/>
      <c r="G131" s="145" t="s">
        <v>92</v>
      </c>
      <c r="H131" s="158">
        <f>M126</f>
        <v>0</v>
      </c>
      <c r="I131" s="159"/>
      <c r="J131" s="159"/>
      <c r="K131" s="160"/>
      <c r="L131" s="145" t="s">
        <v>29</v>
      </c>
      <c r="M131" s="161">
        <f>ROUNDDOWN(C131+H131,1)</f>
        <v>0</v>
      </c>
      <c r="N131" s="162"/>
      <c r="O131" s="162"/>
      <c r="P131" s="163"/>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98"/>
      <c r="D132" s="98"/>
      <c r="E132" s="98"/>
      <c r="F132" s="98"/>
      <c r="G132" s="98"/>
      <c r="H132" s="98"/>
      <c r="I132" s="98"/>
      <c r="J132" s="98"/>
      <c r="K132" s="98"/>
      <c r="L132" s="98"/>
      <c r="M132" s="98"/>
      <c r="N132" s="99"/>
      <c r="O132" s="98"/>
      <c r="P132" s="98"/>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C133" s="2"/>
      <c r="D133" s="2"/>
      <c r="E133" s="1"/>
      <c r="F133" s="1"/>
      <c r="G133" s="1"/>
      <c r="H133" s="1"/>
      <c r="I133" s="1"/>
      <c r="J133" s="1"/>
      <c r="K133" s="1"/>
      <c r="L133" s="1"/>
      <c r="M133" s="1"/>
      <c r="N133" s="1"/>
      <c r="O133" s="1"/>
      <c r="P133" s="1"/>
      <c r="Q133" s="1"/>
      <c r="R133" s="1"/>
      <c r="S133" s="1"/>
      <c r="T133" s="2"/>
      <c r="U133" s="1"/>
      <c r="V133" s="1"/>
      <c r="W133" s="1"/>
      <c r="X133" s="1"/>
      <c r="Y133" s="1"/>
      <c r="Z133" s="1"/>
      <c r="AA133" s="1"/>
      <c r="AB133" s="1"/>
      <c r="AC133" s="1"/>
      <c r="AD133" s="1"/>
      <c r="AE133" s="1"/>
      <c r="AF133" s="1"/>
      <c r="AJ133" s="7"/>
      <c r="AK133" s="8"/>
      <c r="AL133" s="8"/>
      <c r="AM133" s="1"/>
      <c r="AN133" s="1"/>
      <c r="AO133" s="1"/>
      <c r="AP133" s="1"/>
      <c r="AQ133" s="1"/>
      <c r="AR133" s="1"/>
      <c r="AS133" s="1"/>
      <c r="AT133" s="1"/>
      <c r="AU133" s="1"/>
      <c r="AV133" s="1"/>
      <c r="AW133" s="1"/>
      <c r="AX133" s="1"/>
      <c r="AY133" s="1"/>
      <c r="AZ133" s="1"/>
      <c r="BA133" s="1"/>
      <c r="BB133" s="1"/>
      <c r="BC133" s="1"/>
      <c r="BD133" s="1"/>
      <c r="BE133" s="8"/>
    </row>
    <row r="134" spans="1:58" ht="20.25" customHeight="1" x14ac:dyDescent="0.4">
      <c r="A134" s="1"/>
      <c r="B134" s="1"/>
      <c r="C134" s="2"/>
      <c r="D134" s="2"/>
      <c r="E134" s="1"/>
      <c r="F134" s="1"/>
      <c r="G134" s="1"/>
      <c r="H134" s="1"/>
      <c r="I134" s="1"/>
      <c r="J134" s="1"/>
      <c r="K134" s="1"/>
      <c r="L134" s="1"/>
      <c r="M134" s="1"/>
      <c r="N134" s="1"/>
      <c r="O134" s="1"/>
      <c r="P134" s="1"/>
      <c r="Q134" s="1"/>
      <c r="R134" s="1"/>
      <c r="S134" s="1"/>
      <c r="T134" s="1"/>
      <c r="U134" s="2"/>
      <c r="V134" s="1"/>
      <c r="W134" s="1"/>
      <c r="X134" s="1"/>
      <c r="Y134" s="1"/>
      <c r="Z134" s="1"/>
      <c r="AA134" s="1"/>
      <c r="AB134" s="1"/>
      <c r="AC134" s="1"/>
      <c r="AD134" s="1"/>
      <c r="AE134" s="1"/>
      <c r="AF134" s="1"/>
      <c r="AG134" s="1"/>
      <c r="AK134" s="7"/>
      <c r="AL134" s="8"/>
      <c r="AM134" s="8"/>
      <c r="AN134" s="1"/>
      <c r="AO134" s="1"/>
      <c r="AP134" s="1"/>
      <c r="AQ134" s="1"/>
      <c r="AR134" s="1"/>
      <c r="AS134" s="1"/>
      <c r="AT134" s="1"/>
      <c r="AU134" s="1"/>
      <c r="AV134" s="1"/>
      <c r="AW134" s="1"/>
      <c r="AX134" s="1"/>
      <c r="AY134" s="1"/>
      <c r="AZ134" s="1"/>
      <c r="BA134" s="1"/>
      <c r="BB134" s="1"/>
      <c r="BC134" s="1"/>
      <c r="BD134" s="1"/>
      <c r="BE134" s="1"/>
      <c r="BF134" s="8"/>
    </row>
    <row r="135" spans="1:58" ht="20.25" customHeight="1" x14ac:dyDescent="0.4">
      <c r="A135" s="1"/>
      <c r="B135" s="1"/>
      <c r="C135" s="1"/>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2"/>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C137" s="7"/>
      <c r="D137" s="7"/>
      <c r="E137" s="7"/>
      <c r="F137" s="7"/>
      <c r="G137" s="7"/>
      <c r="H137" s="7"/>
      <c r="I137" s="7"/>
      <c r="J137" s="7"/>
      <c r="K137" s="7"/>
      <c r="L137" s="7"/>
      <c r="M137" s="7"/>
      <c r="N137" s="7"/>
      <c r="O137" s="7"/>
      <c r="P137" s="7"/>
      <c r="Q137" s="7"/>
      <c r="R137" s="7"/>
      <c r="S137" s="7"/>
      <c r="T137" s="7"/>
      <c r="U137" s="8"/>
      <c r="V137" s="8"/>
      <c r="W137" s="7"/>
      <c r="X137" s="7"/>
      <c r="Y137" s="7"/>
      <c r="Z137" s="7"/>
      <c r="AA137" s="7"/>
      <c r="AB137" s="7"/>
      <c r="AC137" s="7"/>
      <c r="AD137" s="7"/>
      <c r="AE137" s="7"/>
      <c r="AF137" s="7"/>
      <c r="AG137" s="7"/>
      <c r="AH137" s="7"/>
      <c r="AI137" s="7"/>
      <c r="AJ137" s="7"/>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sheetData>
  <sheetProtection insertRows="0"/>
  <mergeCells count="785">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U34:AV34"/>
    <mergeCell ref="AW34:AX34"/>
    <mergeCell ref="AY34:BD34"/>
    <mergeCell ref="C33:D33"/>
    <mergeCell ref="E33:F33"/>
    <mergeCell ref="G33:K33"/>
    <mergeCell ref="L33:O33"/>
    <mergeCell ref="AU33:AV33"/>
    <mergeCell ref="AW33:AX33"/>
    <mergeCell ref="AU30:AV30"/>
    <mergeCell ref="AW30:AX30"/>
    <mergeCell ref="G31:K31"/>
    <mergeCell ref="L31:O31"/>
    <mergeCell ref="AU31:AV31"/>
    <mergeCell ref="AW31:AX31"/>
    <mergeCell ref="G32:K32"/>
    <mergeCell ref="L32:O32"/>
    <mergeCell ref="AU32:AV32"/>
    <mergeCell ref="AW32:AX32"/>
    <mergeCell ref="W120:X120"/>
    <mergeCell ref="C121:D121"/>
    <mergeCell ref="E121:F121"/>
    <mergeCell ref="G121:H121"/>
    <mergeCell ref="J121:K121"/>
    <mergeCell ref="L121:M121"/>
    <mergeCell ref="P121:Q121"/>
    <mergeCell ref="U121:V121"/>
    <mergeCell ref="G30:K30"/>
    <mergeCell ref="L30:O30"/>
    <mergeCell ref="C34:D34"/>
    <mergeCell ref="E34:F34"/>
    <mergeCell ref="G34:K34"/>
    <mergeCell ref="L34:O34"/>
    <mergeCell ref="J120:K120"/>
    <mergeCell ref="L120:M120"/>
    <mergeCell ref="T119:U119"/>
    <mergeCell ref="J119:K119"/>
    <mergeCell ref="L119:M119"/>
    <mergeCell ref="C120:D120"/>
    <mergeCell ref="E120:F120"/>
    <mergeCell ref="G120:H120"/>
    <mergeCell ref="P120:Q120"/>
    <mergeCell ref="U120:V120"/>
    <mergeCell ref="C115:D116"/>
    <mergeCell ref="E115:H115"/>
    <mergeCell ref="E116:F116"/>
    <mergeCell ref="G116:H116"/>
    <mergeCell ref="C117:D117"/>
    <mergeCell ref="E117:F117"/>
    <mergeCell ref="G117:H117"/>
    <mergeCell ref="P117:Q117"/>
    <mergeCell ref="V117:Y117"/>
    <mergeCell ref="J117:K117"/>
    <mergeCell ref="J115:M115"/>
    <mergeCell ref="T115:U115"/>
    <mergeCell ref="V115:Y115"/>
    <mergeCell ref="V116:Y116"/>
    <mergeCell ref="L117:M117"/>
    <mergeCell ref="T117:U117"/>
    <mergeCell ref="J116:K116"/>
    <mergeCell ref="L116:M116"/>
    <mergeCell ref="T116:U116"/>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 ref="E118:F118"/>
    <mergeCell ref="G118:H118"/>
    <mergeCell ref="P118:Q118"/>
    <mergeCell ref="V118:Y118"/>
    <mergeCell ref="C119:D119"/>
    <mergeCell ref="E119:F119"/>
    <mergeCell ref="G119:H119"/>
    <mergeCell ref="P119:Q119"/>
    <mergeCell ref="V119:Y119"/>
    <mergeCell ref="C118:D118"/>
    <mergeCell ref="J118:K118"/>
    <mergeCell ref="L118:M118"/>
    <mergeCell ref="T118:U118"/>
    <mergeCell ref="W121:X121"/>
    <mergeCell ref="J123:K123"/>
    <mergeCell ref="M125:P125"/>
    <mergeCell ref="C126:F126"/>
    <mergeCell ref="H126:K126"/>
    <mergeCell ref="M126:P126"/>
    <mergeCell ref="U126:X126"/>
    <mergeCell ref="M130:P130"/>
    <mergeCell ref="C131:F131"/>
    <mergeCell ref="H131:K131"/>
    <mergeCell ref="M131:P131"/>
  </mergeCells>
  <phoneticPr fontId="1"/>
  <conditionalFormatting sqref="P13:AX112">
    <cfRule type="expression" dxfId="2" priority="9">
      <formula>INDIRECT(ADDRESS(ROW(),COLUMN()))=TRUNC(INDIRECT(ADDRESS(ROW(),COLUMN())))</formula>
    </cfRule>
  </conditionalFormatting>
  <conditionalFormatting sqref="E117:Q121">
    <cfRule type="expression" dxfId="1" priority="2">
      <formula>INDIRECT(ADDRESS(ROW(),COLUMN()))=TRUNC(INDIRECT(ADDRESS(ROW(),COLUMN())))</formula>
    </cfRule>
  </conditionalFormatting>
  <conditionalFormatting sqref="C126:F126">
    <cfRule type="expression" dxfId="0" priority="1">
      <formula>INDIRECT(ADDRESS(ROW(),COLUMN()))=TRUNC(INDIRECT(ADDRESS(ROW(),COLUMN())))</formula>
    </cfRule>
  </conditionalFormatting>
  <dataValidations count="7">
    <dataValidation type="list" allowBlank="1" showInputMessage="1" showErrorMessage="1" sqref="AZ3" xr:uid="{00000000-0002-0000-0200-000000000000}">
      <formula1>"４週,暦月"</formula1>
    </dataValidation>
    <dataValidation type="list" allowBlank="1" showInputMessage="1" showErrorMessage="1" sqref="J123:K123"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3:D112" xr:uid="{00000000-0002-0000-0200-000003000000}">
      <formula1>職種</formula1>
    </dataValidation>
    <dataValidation type="list" errorStyle="warning" allowBlank="1" showInputMessage="1" error="リストにない場合のみ、入力してください。" sqref="G13:K112" xr:uid="{00000000-0002-0000-0200-000004000000}">
      <formula1>INDIRECT(C13)</formula1>
    </dataValidation>
    <dataValidation type="list" allowBlank="1" showInputMessage="1" showErrorMessage="1" sqref="AZ4:BC4" xr:uid="{00000000-0002-0000-0200-000005000000}">
      <formula1>"予定,実績,予定・実績"</formula1>
    </dataValidation>
    <dataValidation type="list" allowBlank="1" showInputMessage="1" sqref="E13:F112" xr:uid="{00000000-0002-0000-0200-000006000000}">
      <formula1>"A, B, C, D"</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7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election activeCell="E21" sqref="E21"/>
    </sheetView>
  </sheetViews>
  <sheetFormatPr defaultColWidth="9" defaultRowHeight="18.75" x14ac:dyDescent="0.4"/>
  <cols>
    <col min="1" max="2" width="9" style="10"/>
    <col min="3" max="3" width="44.25" style="10" customWidth="1"/>
    <col min="4" max="16384" width="9" style="10"/>
  </cols>
  <sheetData>
    <row r="1" spans="1:10" x14ac:dyDescent="0.4">
      <c r="A1" s="10" t="s">
        <v>57</v>
      </c>
    </row>
    <row r="2" spans="1:10" s="11" customFormat="1" ht="20.25" customHeight="1" x14ac:dyDescent="0.4">
      <c r="A2" s="12" t="s">
        <v>140</v>
      </c>
      <c r="B2" s="12"/>
      <c r="C2" s="13"/>
    </row>
    <row r="3" spans="1:10" s="11" customFormat="1" ht="20.25" customHeight="1" x14ac:dyDescent="0.4">
      <c r="A3" s="13"/>
      <c r="B3" s="13"/>
      <c r="C3" s="13"/>
    </row>
    <row r="4" spans="1:10" s="11" customFormat="1" ht="20.25" customHeight="1" x14ac:dyDescent="0.4">
      <c r="A4" s="27"/>
      <c r="B4" s="13" t="s">
        <v>96</v>
      </c>
      <c r="C4" s="13"/>
      <c r="E4" s="273" t="s">
        <v>98</v>
      </c>
      <c r="F4" s="273"/>
      <c r="G4" s="273"/>
      <c r="H4" s="273"/>
      <c r="I4" s="273"/>
      <c r="J4" s="273"/>
    </row>
    <row r="5" spans="1:10" s="11" customFormat="1" ht="20.25" customHeight="1" x14ac:dyDescent="0.4">
      <c r="A5" s="28"/>
      <c r="B5" s="13" t="s">
        <v>97</v>
      </c>
      <c r="C5" s="13"/>
      <c r="E5" s="273"/>
      <c r="F5" s="273"/>
      <c r="G5" s="273"/>
      <c r="H5" s="273"/>
      <c r="I5" s="273"/>
      <c r="J5" s="273"/>
    </row>
    <row r="6" spans="1:10" s="11" customFormat="1" ht="20.25" customHeight="1" x14ac:dyDescent="0.4">
      <c r="A6" s="26" t="s">
        <v>94</v>
      </c>
      <c r="B6" s="13"/>
      <c r="C6" s="13"/>
    </row>
    <row r="7" spans="1:10" s="11" customFormat="1" ht="20.25" customHeight="1" x14ac:dyDescent="0.4">
      <c r="A7" s="26"/>
      <c r="B7" s="13"/>
      <c r="C7" s="13"/>
    </row>
    <row r="8" spans="1:10" s="11" customFormat="1" ht="20.25" customHeight="1" x14ac:dyDescent="0.4">
      <c r="A8" s="13" t="s">
        <v>62</v>
      </c>
      <c r="B8" s="13"/>
      <c r="C8" s="13"/>
    </row>
    <row r="9" spans="1:10" s="11" customFormat="1" ht="20.25" customHeight="1" x14ac:dyDescent="0.4">
      <c r="A9" s="26"/>
      <c r="B9" s="13"/>
      <c r="C9" s="13"/>
    </row>
    <row r="10" spans="1:10" s="11" customFormat="1" ht="20.25" customHeight="1" x14ac:dyDescent="0.4">
      <c r="A10" s="13" t="s">
        <v>106</v>
      </c>
      <c r="B10" s="13"/>
      <c r="C10" s="13"/>
    </row>
    <row r="11" spans="1:10" s="11" customFormat="1" ht="20.25" customHeight="1" x14ac:dyDescent="0.4">
      <c r="A11" s="13"/>
      <c r="B11" s="13"/>
      <c r="C11" s="13"/>
    </row>
    <row r="12" spans="1:10" s="11" customFormat="1" ht="20.25" customHeight="1" x14ac:dyDescent="0.4">
      <c r="A12" s="153" t="s">
        <v>142</v>
      </c>
      <c r="B12" s="13"/>
      <c r="C12" s="13"/>
    </row>
    <row r="13" spans="1:10" s="11" customFormat="1" ht="20.25" customHeight="1" x14ac:dyDescent="0.4">
      <c r="A13" s="13"/>
      <c r="B13" s="13"/>
      <c r="C13" s="13"/>
    </row>
    <row r="14" spans="1:10" s="11" customFormat="1" ht="20.25" customHeight="1" x14ac:dyDescent="0.4">
      <c r="A14" s="13" t="s">
        <v>59</v>
      </c>
      <c r="B14" s="13"/>
      <c r="C14" s="13"/>
    </row>
    <row r="15" spans="1:10" s="11" customFormat="1" ht="20.25" customHeight="1" x14ac:dyDescent="0.4">
      <c r="A15" s="13"/>
      <c r="B15" s="13"/>
      <c r="C15" s="13"/>
    </row>
    <row r="16" spans="1:10" s="11" customFormat="1" ht="20.25" customHeight="1" x14ac:dyDescent="0.4">
      <c r="A16" s="153" t="s">
        <v>143</v>
      </c>
      <c r="B16" s="13"/>
      <c r="C16" s="13"/>
    </row>
    <row r="17" spans="1:3" s="11" customFormat="1" ht="20.25" customHeight="1" x14ac:dyDescent="0.4">
      <c r="A17" s="13" t="s">
        <v>50</v>
      </c>
      <c r="B17" s="13"/>
      <c r="C17" s="13"/>
    </row>
    <row r="18" spans="1:3" s="11" customFormat="1" ht="20.25" customHeight="1" x14ac:dyDescent="0.4">
      <c r="A18" s="13"/>
      <c r="B18" s="13"/>
      <c r="C18" s="13"/>
    </row>
    <row r="19" spans="1:3" s="11" customFormat="1" ht="20.25" customHeight="1" x14ac:dyDescent="0.4">
      <c r="A19" s="13"/>
      <c r="B19" s="14" t="s">
        <v>26</v>
      </c>
      <c r="C19" s="14" t="s">
        <v>1</v>
      </c>
    </row>
    <row r="20" spans="1:3" s="11" customFormat="1" ht="20.25" customHeight="1" x14ac:dyDescent="0.4">
      <c r="A20" s="13"/>
      <c r="B20" s="14">
        <v>1</v>
      </c>
      <c r="C20" s="15" t="s">
        <v>2</v>
      </c>
    </row>
    <row r="21" spans="1:3" s="11" customFormat="1" ht="20.25" customHeight="1" x14ac:dyDescent="0.4">
      <c r="A21" s="13"/>
      <c r="B21" s="14">
        <v>2</v>
      </c>
      <c r="C21" s="15" t="s">
        <v>125</v>
      </c>
    </row>
    <row r="22" spans="1:3" s="11" customFormat="1" ht="20.25" customHeight="1" x14ac:dyDescent="0.4">
      <c r="A22" s="13"/>
      <c r="B22" s="14">
        <v>3</v>
      </c>
      <c r="C22" s="15" t="s">
        <v>126</v>
      </c>
    </row>
    <row r="23" spans="1:3" s="11" customFormat="1" ht="20.25" customHeight="1" x14ac:dyDescent="0.4">
      <c r="A23" s="147"/>
      <c r="B23" s="14">
        <v>4</v>
      </c>
      <c r="C23" s="15" t="s">
        <v>127</v>
      </c>
    </row>
    <row r="24" spans="1:3" s="11" customFormat="1" ht="20.25" customHeight="1" x14ac:dyDescent="0.4">
      <c r="A24" s="147"/>
      <c r="B24" s="14">
        <v>5</v>
      </c>
      <c r="C24" s="15" t="s">
        <v>128</v>
      </c>
    </row>
    <row r="25" spans="1:3" s="11" customFormat="1" ht="20.25" customHeight="1" x14ac:dyDescent="0.4">
      <c r="A25" s="13"/>
      <c r="B25" s="13"/>
      <c r="C25" s="13"/>
    </row>
    <row r="26" spans="1:3" s="11" customFormat="1" ht="20.25" customHeight="1" x14ac:dyDescent="0.4">
      <c r="A26" s="13" t="s">
        <v>60</v>
      </c>
      <c r="B26" s="13"/>
      <c r="C26" s="13"/>
    </row>
    <row r="27" spans="1:3" s="11" customFormat="1" ht="20.25" customHeight="1" x14ac:dyDescent="0.4">
      <c r="A27" s="13" t="s">
        <v>51</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52</v>
      </c>
    </row>
    <row r="31" spans="1:3" s="11" customFormat="1" ht="20.25" customHeight="1" x14ac:dyDescent="0.4">
      <c r="A31" s="13"/>
      <c r="B31" s="14" t="s">
        <v>4</v>
      </c>
      <c r="C31" s="15" t="s">
        <v>53</v>
      </c>
    </row>
    <row r="32" spans="1:3" s="11" customFormat="1" ht="20.25" customHeight="1" x14ac:dyDescent="0.4">
      <c r="A32" s="13"/>
      <c r="B32" s="14" t="s">
        <v>5</v>
      </c>
      <c r="C32" s="15" t="s">
        <v>54</v>
      </c>
    </row>
    <row r="33" spans="1:55" s="11" customFormat="1" ht="20.25" customHeight="1" x14ac:dyDescent="0.4">
      <c r="A33" s="13"/>
      <c r="B33" s="14" t="s">
        <v>6</v>
      </c>
      <c r="C33" s="15" t="s">
        <v>80</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93</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3" t="s">
        <v>144</v>
      </c>
      <c r="B40" s="13"/>
      <c r="C40" s="13"/>
    </row>
    <row r="41" spans="1:55" s="11" customFormat="1" ht="20.25" customHeight="1" x14ac:dyDescent="0.4">
      <c r="A41" s="13" t="s">
        <v>56</v>
      </c>
      <c r="B41" s="13"/>
      <c r="C41" s="13"/>
    </row>
    <row r="42" spans="1:55" s="11" customFormat="1" ht="20.25" customHeight="1" x14ac:dyDescent="0.4">
      <c r="A42" s="23" t="s">
        <v>107</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61</v>
      </c>
      <c r="B44" s="13"/>
    </row>
    <row r="45" spans="1:55" s="11" customFormat="1" ht="20.25" customHeight="1" x14ac:dyDescent="0.4"/>
    <row r="46" spans="1:55" s="11" customFormat="1" ht="20.25" customHeight="1" x14ac:dyDescent="0.4">
      <c r="A46" s="13" t="s">
        <v>145</v>
      </c>
      <c r="B46" s="13"/>
      <c r="C46" s="13"/>
    </row>
    <row r="47" spans="1:55" s="11" customFormat="1" ht="20.25" customHeight="1" x14ac:dyDescent="0.4">
      <c r="A47" s="30" t="s">
        <v>108</v>
      </c>
      <c r="B47" s="13"/>
      <c r="C47" s="13"/>
    </row>
    <row r="48" spans="1:55" s="11" customFormat="1" ht="20.25" customHeight="1" x14ac:dyDescent="0.4"/>
    <row r="49" spans="1:55" s="11" customFormat="1" ht="20.25" customHeight="1" x14ac:dyDescent="0.4">
      <c r="A49" s="13" t="s">
        <v>63</v>
      </c>
      <c r="B49" s="13"/>
      <c r="C49" s="13"/>
    </row>
    <row r="50" spans="1:55" s="11" customFormat="1" ht="20.25" customHeight="1" x14ac:dyDescent="0.4">
      <c r="A50" s="13" t="s">
        <v>109</v>
      </c>
      <c r="B50" s="13"/>
      <c r="C50" s="13"/>
    </row>
    <row r="51" spans="1:55" s="11" customFormat="1" ht="20.25" customHeight="1" x14ac:dyDescent="0.4">
      <c r="A51" s="13"/>
      <c r="B51" s="13"/>
      <c r="C51" s="13"/>
    </row>
    <row r="52" spans="1:55" s="11" customFormat="1" ht="20.25" customHeight="1" x14ac:dyDescent="0.4">
      <c r="A52" s="13" t="s">
        <v>64</v>
      </c>
      <c r="B52" s="13"/>
      <c r="C52" s="13"/>
    </row>
    <row r="53" spans="1:55" s="11" customFormat="1" ht="20.25" customHeight="1" x14ac:dyDescent="0.4">
      <c r="A53" s="13"/>
      <c r="B53" s="13"/>
      <c r="C53" s="13"/>
    </row>
    <row r="54" spans="1:55" s="11" customFormat="1" ht="20.25" customHeight="1" x14ac:dyDescent="0.4">
      <c r="A54" s="11" t="s">
        <v>110</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88</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117</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141</v>
      </c>
      <c r="C58" s="25"/>
      <c r="D58" s="16"/>
      <c r="E58" s="16"/>
    </row>
    <row r="59" spans="1:55" s="11" customFormat="1" ht="20.25" customHeight="1" x14ac:dyDescent="0.4">
      <c r="A59" s="84" t="s">
        <v>113</v>
      </c>
      <c r="B59" s="25"/>
      <c r="C59" s="25"/>
      <c r="D59" s="13"/>
      <c r="E59" s="13"/>
    </row>
    <row r="60" spans="1:55" s="11" customFormat="1" ht="20.25" customHeight="1" x14ac:dyDescent="0.4">
      <c r="A60" s="83" t="s">
        <v>114</v>
      </c>
      <c r="B60" s="25"/>
      <c r="C60" s="25"/>
      <c r="D60" s="29"/>
      <c r="E60" s="29"/>
    </row>
    <row r="61" spans="1:55" s="11" customFormat="1" ht="20.25" customHeight="1" x14ac:dyDescent="0.4">
      <c r="A61" s="84" t="s">
        <v>115</v>
      </c>
      <c r="B61" s="25"/>
      <c r="C61" s="25"/>
      <c r="D61" s="29"/>
      <c r="E61" s="29"/>
    </row>
    <row r="62" spans="1:55" s="11" customFormat="1" ht="20.25" customHeight="1" x14ac:dyDescent="0.4">
      <c r="A62" s="83" t="s">
        <v>116</v>
      </c>
      <c r="B62" s="25"/>
      <c r="C62" s="25"/>
      <c r="D62" s="29"/>
      <c r="E62" s="29"/>
    </row>
    <row r="63" spans="1:55" s="11" customFormat="1" ht="20.25" customHeight="1" x14ac:dyDescent="0.4">
      <c r="A63" s="84" t="s">
        <v>147</v>
      </c>
      <c r="B63" s="25"/>
      <c r="C63" s="25"/>
      <c r="D63" s="29"/>
      <c r="E63" s="29"/>
    </row>
    <row r="64" spans="1:55" s="11" customFormat="1" ht="20.25" customHeight="1" x14ac:dyDescent="0.4">
      <c r="A64" s="84" t="s">
        <v>148</v>
      </c>
      <c r="B64" s="25"/>
      <c r="C64" s="25"/>
      <c r="D64" s="29"/>
      <c r="E64" s="29"/>
    </row>
    <row r="65" spans="1:5" s="11" customFormat="1" ht="20.25" customHeight="1" x14ac:dyDescent="0.4">
      <c r="A65" s="84" t="s">
        <v>149</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7"/>
  <sheetViews>
    <sheetView topLeftCell="A4" workbookViewId="0">
      <selection activeCell="F14" sqref="F14"/>
    </sheetView>
  </sheetViews>
  <sheetFormatPr defaultColWidth="9" defaultRowHeight="25.5" x14ac:dyDescent="0.4"/>
  <cols>
    <col min="1" max="1" width="2" style="113" customWidth="1"/>
    <col min="2" max="2" width="8.625" style="113" customWidth="1"/>
    <col min="3" max="11" width="40.625" style="113" customWidth="1"/>
    <col min="12" max="16384" width="9" style="113"/>
  </cols>
  <sheetData>
    <row r="1" spans="2:11" x14ac:dyDescent="0.4">
      <c r="B1" s="113" t="s">
        <v>85</v>
      </c>
    </row>
    <row r="3" spans="2:11" x14ac:dyDescent="0.4">
      <c r="B3" s="114" t="s">
        <v>86</v>
      </c>
      <c r="C3" s="114" t="s">
        <v>87</v>
      </c>
    </row>
    <row r="4" spans="2:11" x14ac:dyDescent="0.4">
      <c r="B4" s="114">
        <v>1</v>
      </c>
      <c r="C4" s="148" t="s">
        <v>119</v>
      </c>
    </row>
    <row r="5" spans="2:11" x14ac:dyDescent="0.4">
      <c r="B5" s="114">
        <v>2</v>
      </c>
      <c r="C5" s="148" t="s">
        <v>120</v>
      </c>
    </row>
    <row r="6" spans="2:11" x14ac:dyDescent="0.4">
      <c r="B6" s="114">
        <v>3</v>
      </c>
      <c r="C6" s="148" t="s">
        <v>121</v>
      </c>
    </row>
    <row r="7" spans="2:11" x14ac:dyDescent="0.4">
      <c r="B7" s="114">
        <v>4</v>
      </c>
      <c r="C7" s="148" t="s">
        <v>122</v>
      </c>
    </row>
    <row r="8" spans="2:11" x14ac:dyDescent="0.4">
      <c r="B8" s="114">
        <v>5</v>
      </c>
      <c r="C8" s="148" t="s">
        <v>123</v>
      </c>
    </row>
    <row r="9" spans="2:11" x14ac:dyDescent="0.4">
      <c r="B9" s="114">
        <v>6</v>
      </c>
      <c r="C9" s="148" t="s">
        <v>124</v>
      </c>
    </row>
    <row r="10" spans="2:11" x14ac:dyDescent="0.4">
      <c r="B10" s="114">
        <v>7</v>
      </c>
      <c r="C10" s="148"/>
    </row>
    <row r="11" spans="2:11" x14ac:dyDescent="0.4">
      <c r="B11" s="114">
        <v>8</v>
      </c>
      <c r="C11" s="148"/>
    </row>
    <row r="13" spans="2:11" x14ac:dyDescent="0.4">
      <c r="B13" s="113" t="s">
        <v>84</v>
      </c>
    </row>
    <row r="14" spans="2:11" ht="26.25" thickBot="1" x14ac:dyDescent="0.45"/>
    <row r="15" spans="2:11" ht="26.25" thickBot="1" x14ac:dyDescent="0.45">
      <c r="B15" s="149" t="s">
        <v>70</v>
      </c>
      <c r="C15" s="116" t="s">
        <v>2</v>
      </c>
      <c r="D15" s="117" t="s">
        <v>125</v>
      </c>
      <c r="E15" s="118" t="s">
        <v>126</v>
      </c>
      <c r="F15" s="117" t="s">
        <v>127</v>
      </c>
      <c r="G15" s="119" t="s">
        <v>128</v>
      </c>
      <c r="H15" s="119" t="s">
        <v>33</v>
      </c>
      <c r="I15" s="119" t="s">
        <v>103</v>
      </c>
      <c r="J15" s="119" t="s">
        <v>103</v>
      </c>
      <c r="K15" s="120" t="s">
        <v>103</v>
      </c>
    </row>
    <row r="16" spans="2:11" x14ac:dyDescent="0.4">
      <c r="B16" s="274" t="s">
        <v>71</v>
      </c>
      <c r="C16" s="121" t="s">
        <v>129</v>
      </c>
      <c r="D16" s="126" t="s">
        <v>31</v>
      </c>
      <c r="E16" s="126" t="s">
        <v>126</v>
      </c>
      <c r="F16" s="126" t="s">
        <v>127</v>
      </c>
      <c r="G16" s="126" t="s">
        <v>128</v>
      </c>
      <c r="H16" s="126"/>
      <c r="I16" s="122"/>
      <c r="J16" s="122"/>
      <c r="K16" s="123"/>
    </row>
    <row r="17" spans="2:11" x14ac:dyDescent="0.4">
      <c r="B17" s="274"/>
      <c r="C17" s="124" t="s">
        <v>31</v>
      </c>
      <c r="D17" s="126" t="s">
        <v>32</v>
      </c>
      <c r="E17" s="126" t="s">
        <v>78</v>
      </c>
      <c r="F17" s="126" t="s">
        <v>78</v>
      </c>
      <c r="G17" s="126" t="s">
        <v>78</v>
      </c>
      <c r="H17" s="126"/>
      <c r="I17" s="115"/>
      <c r="J17" s="115"/>
      <c r="K17" s="125"/>
    </row>
    <row r="18" spans="2:11" x14ac:dyDescent="0.4">
      <c r="B18" s="274"/>
      <c r="C18" s="124" t="s">
        <v>78</v>
      </c>
      <c r="D18" s="126" t="s">
        <v>129</v>
      </c>
      <c r="E18" s="126" t="s">
        <v>78</v>
      </c>
      <c r="F18" s="126" t="s">
        <v>78</v>
      </c>
      <c r="G18" s="126" t="s">
        <v>78</v>
      </c>
      <c r="H18" s="126"/>
      <c r="I18" s="115"/>
      <c r="J18" s="115"/>
      <c r="K18" s="125"/>
    </row>
    <row r="19" spans="2:11" x14ac:dyDescent="0.4">
      <c r="B19" s="274"/>
      <c r="C19" s="124" t="s">
        <v>33</v>
      </c>
      <c r="D19" s="126" t="s">
        <v>33</v>
      </c>
      <c r="E19" s="126" t="s">
        <v>33</v>
      </c>
      <c r="F19" s="126" t="s">
        <v>33</v>
      </c>
      <c r="G19" s="126" t="s">
        <v>33</v>
      </c>
      <c r="H19" s="126"/>
      <c r="I19" s="115"/>
      <c r="J19" s="115"/>
      <c r="K19" s="125"/>
    </row>
    <row r="20" spans="2:11" x14ac:dyDescent="0.4">
      <c r="B20" s="274"/>
      <c r="C20" s="124" t="s">
        <v>33</v>
      </c>
      <c r="D20" s="126" t="s">
        <v>33</v>
      </c>
      <c r="E20" s="126" t="s">
        <v>33</v>
      </c>
      <c r="F20" s="126" t="s">
        <v>33</v>
      </c>
      <c r="G20" s="126" t="s">
        <v>33</v>
      </c>
      <c r="H20" s="126"/>
      <c r="I20" s="115"/>
      <c r="J20" s="115"/>
      <c r="K20" s="125"/>
    </row>
    <row r="21" spans="2:11" x14ac:dyDescent="0.4">
      <c r="B21" s="274"/>
      <c r="C21" s="124" t="s">
        <v>33</v>
      </c>
      <c r="D21" s="126" t="s">
        <v>33</v>
      </c>
      <c r="E21" s="126" t="s">
        <v>33</v>
      </c>
      <c r="F21" s="126" t="s">
        <v>33</v>
      </c>
      <c r="G21" s="126" t="s">
        <v>33</v>
      </c>
      <c r="H21" s="126"/>
      <c r="I21" s="115"/>
      <c r="J21" s="115"/>
      <c r="K21" s="125"/>
    </row>
    <row r="22" spans="2:11" x14ac:dyDescent="0.4">
      <c r="B22" s="274"/>
      <c r="C22" s="124" t="s">
        <v>33</v>
      </c>
      <c r="D22" s="126" t="s">
        <v>33</v>
      </c>
      <c r="E22" s="126" t="s">
        <v>33</v>
      </c>
      <c r="F22" s="126" t="s">
        <v>33</v>
      </c>
      <c r="G22" s="126" t="s">
        <v>33</v>
      </c>
      <c r="H22" s="126"/>
      <c r="I22" s="115"/>
      <c r="J22" s="115"/>
      <c r="K22" s="125"/>
    </row>
    <row r="23" spans="2:11" x14ac:dyDescent="0.4">
      <c r="B23" s="274"/>
      <c r="C23" s="124" t="s">
        <v>33</v>
      </c>
      <c r="D23" s="126" t="s">
        <v>103</v>
      </c>
      <c r="E23" s="126" t="s">
        <v>33</v>
      </c>
      <c r="F23" s="126" t="s">
        <v>33</v>
      </c>
      <c r="G23" s="126" t="s">
        <v>33</v>
      </c>
      <c r="H23" s="126"/>
      <c r="I23" s="115"/>
      <c r="J23" s="115"/>
      <c r="K23" s="125"/>
    </row>
    <row r="24" spans="2:11" x14ac:dyDescent="0.4">
      <c r="B24" s="274"/>
      <c r="C24" s="124" t="s">
        <v>33</v>
      </c>
      <c r="D24" s="126" t="s">
        <v>103</v>
      </c>
      <c r="E24" s="126" t="s">
        <v>33</v>
      </c>
      <c r="F24" s="126" t="s">
        <v>33</v>
      </c>
      <c r="G24" s="126" t="s">
        <v>33</v>
      </c>
      <c r="H24" s="126"/>
      <c r="I24" s="115"/>
      <c r="J24" s="115"/>
      <c r="K24" s="125"/>
    </row>
    <row r="25" spans="2:11" x14ac:dyDescent="0.4">
      <c r="B25" s="274"/>
      <c r="C25" s="124" t="s">
        <v>33</v>
      </c>
      <c r="D25" s="127" t="s">
        <v>103</v>
      </c>
      <c r="E25" s="127" t="s">
        <v>33</v>
      </c>
      <c r="F25" s="127" t="s">
        <v>33</v>
      </c>
      <c r="G25" s="127" t="s">
        <v>33</v>
      </c>
      <c r="H25" s="127"/>
      <c r="I25" s="115"/>
      <c r="J25" s="115"/>
      <c r="K25" s="125"/>
    </row>
    <row r="26" spans="2:11" x14ac:dyDescent="0.4">
      <c r="B26" s="274"/>
      <c r="C26" s="124" t="s">
        <v>33</v>
      </c>
      <c r="D26" s="127" t="s">
        <v>103</v>
      </c>
      <c r="E26" s="127" t="s">
        <v>33</v>
      </c>
      <c r="F26" s="127" t="s">
        <v>33</v>
      </c>
      <c r="G26" s="127" t="s">
        <v>33</v>
      </c>
      <c r="H26" s="127"/>
      <c r="I26" s="115"/>
      <c r="J26" s="115"/>
      <c r="K26" s="125"/>
    </row>
    <row r="27" spans="2:11" x14ac:dyDescent="0.4">
      <c r="B27" s="274"/>
      <c r="C27" s="124" t="s">
        <v>33</v>
      </c>
      <c r="D27" s="127" t="s">
        <v>103</v>
      </c>
      <c r="E27" s="127" t="s">
        <v>33</v>
      </c>
      <c r="F27" s="127" t="s">
        <v>33</v>
      </c>
      <c r="G27" s="127" t="s">
        <v>33</v>
      </c>
      <c r="H27" s="127"/>
      <c r="I27" s="115"/>
      <c r="J27" s="115"/>
      <c r="K27" s="125"/>
    </row>
    <row r="28" spans="2:11" ht="26.25" thickBot="1" x14ac:dyDescent="0.45">
      <c r="B28" s="275"/>
      <c r="C28" s="128" t="s">
        <v>33</v>
      </c>
      <c r="D28" s="129" t="s">
        <v>103</v>
      </c>
      <c r="E28" s="129" t="s">
        <v>33</v>
      </c>
      <c r="F28" s="129" t="s">
        <v>33</v>
      </c>
      <c r="G28" s="129" t="s">
        <v>33</v>
      </c>
      <c r="H28" s="129"/>
      <c r="I28" s="129"/>
      <c r="J28" s="129"/>
      <c r="K28" s="130"/>
    </row>
    <row r="31" spans="2:11" x14ac:dyDescent="0.4">
      <c r="C31" s="113" t="s">
        <v>99</v>
      </c>
    </row>
    <row r="32" spans="2:11" x14ac:dyDescent="0.4">
      <c r="C32" s="113" t="s">
        <v>34</v>
      </c>
    </row>
    <row r="33" spans="3:3" x14ac:dyDescent="0.4">
      <c r="C33" s="113" t="s">
        <v>130</v>
      </c>
    </row>
    <row r="34" spans="3:3" x14ac:dyDescent="0.4">
      <c r="C34" s="113" t="s">
        <v>102</v>
      </c>
    </row>
    <row r="35" spans="3:3" x14ac:dyDescent="0.4">
      <c r="C35" s="113" t="s">
        <v>132</v>
      </c>
    </row>
    <row r="36" spans="3:3" x14ac:dyDescent="0.4">
      <c r="C36" s="113" t="s">
        <v>133</v>
      </c>
    </row>
    <row r="37" spans="3:3" x14ac:dyDescent="0.4">
      <c r="C37" s="113" t="s">
        <v>134</v>
      </c>
    </row>
    <row r="38" spans="3:3" x14ac:dyDescent="0.4">
      <c r="C38" s="113" t="s">
        <v>135</v>
      </c>
    </row>
    <row r="39" spans="3:3" x14ac:dyDescent="0.4">
      <c r="C39" s="113" t="s">
        <v>35</v>
      </c>
    </row>
    <row r="40" spans="3:3" x14ac:dyDescent="0.4">
      <c r="C40" s="113" t="s">
        <v>36</v>
      </c>
    </row>
    <row r="42" spans="3:3" x14ac:dyDescent="0.4">
      <c r="C42" s="113" t="s">
        <v>131</v>
      </c>
    </row>
    <row r="43" spans="3:3" x14ac:dyDescent="0.4">
      <c r="C43" s="113" t="s">
        <v>72</v>
      </c>
    </row>
    <row r="44" spans="3:3" x14ac:dyDescent="0.4">
      <c r="C44" s="113" t="s">
        <v>73</v>
      </c>
    </row>
    <row r="45" spans="3:3" x14ac:dyDescent="0.4">
      <c r="C45" s="113" t="s">
        <v>74</v>
      </c>
    </row>
    <row r="46" spans="3:3" x14ac:dyDescent="0.4">
      <c r="C46" s="113" t="s">
        <v>75</v>
      </c>
    </row>
    <row r="47" spans="3:3" x14ac:dyDescent="0.4">
      <c r="C47" s="113" t="s">
        <v>76</v>
      </c>
    </row>
  </sheetData>
  <mergeCells count="1">
    <mergeCell ref="B16:B28"/>
  </mergeCells>
  <phoneticPr fontId="1"/>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【記載例】訪問看護</vt:lpstr>
      <vt:lpstr>訪問看護（１枚版）</vt:lpstr>
      <vt:lpstr>訪問看護（100名）</vt:lpstr>
      <vt:lpstr>記入方法</vt:lpstr>
      <vt:lpstr>プルダウン・リスト</vt:lpstr>
      <vt:lpstr>【記載例】訪問看護!Print_Area</vt:lpstr>
      <vt:lpstr>記入方法!Print_Area</vt:lpstr>
      <vt:lpstr>'訪問看護（100名）'!Print_Area</vt:lpstr>
      <vt:lpstr>'訪問看護（１枚版）'!Print_Area</vt:lpstr>
      <vt:lpstr>【記載例】訪問看護!Print_Titles</vt:lpstr>
      <vt:lpstr>'訪問看護（100名）'!Print_Titles</vt:lpstr>
      <vt:lpstr>'訪問看護（１枚版）'!Print_Titles</vt:lpstr>
      <vt:lpstr>看護職員</vt:lpstr>
      <vt:lpstr>管理者</vt:lpstr>
      <vt:lpstr>言語聴覚士</vt:lpstr>
      <vt:lpstr>作業療法士</vt:lpstr>
      <vt:lpstr>職種</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田村　日登美</cp:lastModifiedBy>
  <cp:lastPrinted>2021-03-21T05:44:01Z</cp:lastPrinted>
  <dcterms:created xsi:type="dcterms:W3CDTF">2020-01-14T23:44:41Z</dcterms:created>
  <dcterms:modified xsi:type="dcterms:W3CDTF">2024-08-21T02:17:28Z</dcterms:modified>
</cp:coreProperties>
</file>