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updateLinks="never" codeName="ThisWorkbook"/>
  <xr:revisionPtr revIDLastSave="0" documentId="13_ncr:1_{D6819481-D1A6-4BAB-BF91-EEE3E3DBCF47}" xr6:coauthVersionLast="36" xr6:coauthVersionMax="36" xr10:uidLastSave="{00000000-0000-0000-0000-000000000000}"/>
  <bookViews>
    <workbookView xWindow="0" yWindow="0" windowWidth="28800" windowHeight="11955" tabRatio="696" xr2:uid="{00000000-000D-0000-FFFF-FFFF00000000}"/>
  </bookViews>
  <sheets>
    <sheet name="２所要額調書（別紙１）1" sheetId="84" r:id="rId1"/>
    <sheet name="３事業計画書（別紙２）（人材確保体制構築）1" sheetId="85" r:id="rId2"/>
    <sheet name="３事業計画書（別紙２）（経営改善）1" sheetId="86" r:id="rId3"/>
    <sheet name="２所要額調書（別紙１）2" sheetId="81" r:id="rId4"/>
    <sheet name="３事業計画書（別紙２）（人材確保体制構築）2" sheetId="82" r:id="rId5"/>
    <sheet name="３事業計画書（別紙２）（経営改善）2" sheetId="83" r:id="rId6"/>
    <sheet name="２所要額調書（別紙１）3" sheetId="78" r:id="rId7"/>
    <sheet name="３事業計画書（別紙２）（人材確保体制構築）3" sheetId="79" r:id="rId8"/>
    <sheet name="３事業計画書（別紙２）（経営改善）3" sheetId="80" r:id="rId9"/>
    <sheet name="２所要額調書（別紙１）4" sheetId="75" r:id="rId10"/>
    <sheet name="３事業計画書（別紙２）（人材確保体制構築）4" sheetId="76" r:id="rId11"/>
    <sheet name="３事業計画書（別紙２）（経営改善）4" sheetId="77" r:id="rId12"/>
    <sheet name="２所要額調書（別紙１）5" sheetId="70" r:id="rId13"/>
    <sheet name="３事業計画書（別紙２）（人材確保体制構築）5" sheetId="71" r:id="rId14"/>
    <sheet name="３事業計画書（別紙２）（経営改善）5" sheetId="72" r:id="rId15"/>
    <sheet name="リスト" sheetId="73" state="hidden" r:id="rId16"/>
    <sheet name="リスト２" sheetId="69" state="hidden" r:id="rId17"/>
  </sheets>
  <definedNames>
    <definedName name="_xlnm.Print_Area" localSheetId="0">'２所要額調書（別紙１）1'!$A$1:$J$57</definedName>
    <definedName name="_xlnm.Print_Area" localSheetId="3">'２所要額調書（別紙１）2'!$A$1:$J$57</definedName>
    <definedName name="_xlnm.Print_Area" localSheetId="6">'２所要額調書（別紙１）3'!$A$1:$J$57</definedName>
    <definedName name="_xlnm.Print_Area" localSheetId="9">'２所要額調書（別紙１）4'!$A$1:$J$57</definedName>
    <definedName name="_xlnm.Print_Area" localSheetId="12">'２所要額調書（別紙１）5'!$A$1:$J$57</definedName>
    <definedName name="_xlnm.Print_Area" localSheetId="2">'３事業計画書（別紙２）（経営改善）1'!$A$1:$Y$72</definedName>
    <definedName name="_xlnm.Print_Area" localSheetId="5">'３事業計画書（別紙２）（経営改善）2'!$A$1:$Y$72</definedName>
    <definedName name="_xlnm.Print_Area" localSheetId="8">'３事業計画書（別紙２）（経営改善）3'!$A$1:$Y$72</definedName>
    <definedName name="_xlnm.Print_Area" localSheetId="11">'３事業計画書（別紙２）（経営改善）4'!$A$1:$Y$72</definedName>
    <definedName name="_xlnm.Print_Area" localSheetId="14">'３事業計画書（別紙２）（経営改善）5'!$A$1:$Y$72</definedName>
    <definedName name="_xlnm.Print_Area" localSheetId="1">'３事業計画書（別紙２）（人材確保体制構築）1'!$A$1:$X$62</definedName>
    <definedName name="_xlnm.Print_Area" localSheetId="4">'３事業計画書（別紙２）（人材確保体制構築）2'!$A$1:$X$62</definedName>
    <definedName name="_xlnm.Print_Area" localSheetId="7">'３事業計画書（別紙２）（人材確保体制構築）3'!$A$1:$X$62</definedName>
    <definedName name="_xlnm.Print_Area" localSheetId="10">'３事業計画書（別紙２）（人材確保体制構築）4'!$A$1:$X$62</definedName>
    <definedName name="_xlnm.Print_Area" localSheetId="13">'３事業計画書（別紙２）（人材確保体制構築）5'!$A$1:$X$62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86" l="1"/>
  <c r="C46" i="84" s="1"/>
  <c r="E46" i="84" s="1"/>
  <c r="U28" i="86"/>
  <c r="C36" i="84" s="1"/>
  <c r="S28" i="86"/>
  <c r="O60" i="85"/>
  <c r="L60" i="85"/>
  <c r="S59" i="85"/>
  <c r="S58" i="85"/>
  <c r="S57" i="85"/>
  <c r="S56" i="85"/>
  <c r="S55" i="85"/>
  <c r="S54" i="85"/>
  <c r="D42" i="85"/>
  <c r="D30" i="85"/>
  <c r="K8" i="85"/>
  <c r="K7" i="85"/>
  <c r="K6" i="85"/>
  <c r="E50" i="84"/>
  <c r="G46" i="84"/>
  <c r="G42" i="84"/>
  <c r="C42" i="84"/>
  <c r="E42" i="84" s="1"/>
  <c r="F42" i="84" s="1"/>
  <c r="G41" i="84"/>
  <c r="E41" i="84"/>
  <c r="F41" i="84" s="1"/>
  <c r="C41" i="84"/>
  <c r="G40" i="84"/>
  <c r="C40" i="84"/>
  <c r="E40" i="84" s="1"/>
  <c r="F40" i="84" s="1"/>
  <c r="G39" i="84"/>
  <c r="C39" i="84"/>
  <c r="E39" i="84" s="1"/>
  <c r="F39" i="84" s="1"/>
  <c r="G38" i="84"/>
  <c r="C38" i="84"/>
  <c r="E38" i="84" s="1"/>
  <c r="D36" i="84"/>
  <c r="E32" i="84"/>
  <c r="G24" i="84"/>
  <c r="C24" i="84"/>
  <c r="E24" i="84" s="1"/>
  <c r="C20" i="84"/>
  <c r="E20" i="84" s="1"/>
  <c r="E16" i="84"/>
  <c r="F16" i="84" s="1"/>
  <c r="H16" i="84" s="1"/>
  <c r="I16" i="84" s="1"/>
  <c r="C16" i="84"/>
  <c r="D50" i="83"/>
  <c r="C46" i="81" s="1"/>
  <c r="E46" i="81" s="1"/>
  <c r="F46" i="81" s="1"/>
  <c r="U28" i="83"/>
  <c r="S28" i="83"/>
  <c r="O60" i="82"/>
  <c r="L60" i="82"/>
  <c r="S59" i="82"/>
  <c r="S58" i="82"/>
  <c r="S57" i="82"/>
  <c r="S56" i="82"/>
  <c r="S55" i="82"/>
  <c r="S54" i="82"/>
  <c r="D42" i="82"/>
  <c r="D30" i="82"/>
  <c r="K8" i="82"/>
  <c r="K7" i="82"/>
  <c r="K6" i="82"/>
  <c r="E50" i="81"/>
  <c r="G46" i="81"/>
  <c r="G42" i="81"/>
  <c r="C42" i="81"/>
  <c r="E42" i="81" s="1"/>
  <c r="F42" i="81" s="1"/>
  <c r="G41" i="81"/>
  <c r="E41" i="81"/>
  <c r="F41" i="81" s="1"/>
  <c r="C41" i="81"/>
  <c r="G40" i="81"/>
  <c r="C40" i="81"/>
  <c r="E40" i="81" s="1"/>
  <c r="F40" i="81" s="1"/>
  <c r="G39" i="81"/>
  <c r="C39" i="81"/>
  <c r="E39" i="81" s="1"/>
  <c r="F39" i="81" s="1"/>
  <c r="G38" i="81"/>
  <c r="C38" i="81"/>
  <c r="E38" i="81" s="1"/>
  <c r="D36" i="81"/>
  <c r="C36" i="81"/>
  <c r="E32" i="81"/>
  <c r="G24" i="81"/>
  <c r="C24" i="81"/>
  <c r="E24" i="81" s="1"/>
  <c r="C20" i="81"/>
  <c r="E20" i="81" s="1"/>
  <c r="F16" i="81"/>
  <c r="H16" i="81" s="1"/>
  <c r="I16" i="81" s="1"/>
  <c r="E16" i="81"/>
  <c r="C16" i="81"/>
  <c r="D50" i="80"/>
  <c r="C46" i="78" s="1"/>
  <c r="E46" i="78" s="1"/>
  <c r="F46" i="78" s="1"/>
  <c r="U28" i="80"/>
  <c r="S28" i="80"/>
  <c r="O60" i="79"/>
  <c r="L60" i="79"/>
  <c r="S59" i="79"/>
  <c r="S58" i="79"/>
  <c r="S57" i="79"/>
  <c r="S56" i="79"/>
  <c r="S55" i="79"/>
  <c r="S54" i="79"/>
  <c r="D42" i="79"/>
  <c r="D30" i="79"/>
  <c r="K8" i="79"/>
  <c r="K7" i="79"/>
  <c r="K6" i="79"/>
  <c r="E50" i="78"/>
  <c r="G46" i="78"/>
  <c r="G42" i="78"/>
  <c r="C42" i="78"/>
  <c r="E42" i="78" s="1"/>
  <c r="F42" i="78" s="1"/>
  <c r="G41" i="78"/>
  <c r="E41" i="78"/>
  <c r="F41" i="78" s="1"/>
  <c r="C41" i="78"/>
  <c r="G40" i="78"/>
  <c r="C40" i="78"/>
  <c r="E40" i="78" s="1"/>
  <c r="F40" i="78" s="1"/>
  <c r="G39" i="78"/>
  <c r="C39" i="78"/>
  <c r="E39" i="78" s="1"/>
  <c r="F39" i="78" s="1"/>
  <c r="G38" i="78"/>
  <c r="C38" i="78"/>
  <c r="E38" i="78" s="1"/>
  <c r="D36" i="78"/>
  <c r="C36" i="78"/>
  <c r="E32" i="78"/>
  <c r="G24" i="78"/>
  <c r="C24" i="78"/>
  <c r="E24" i="78" s="1"/>
  <c r="E20" i="78"/>
  <c r="F20" i="78" s="1"/>
  <c r="C20" i="78"/>
  <c r="F16" i="78"/>
  <c r="H16" i="78" s="1"/>
  <c r="I16" i="78" s="1"/>
  <c r="E16" i="78"/>
  <c r="C16" i="78"/>
  <c r="D50" i="77"/>
  <c r="U28" i="77"/>
  <c r="S28" i="77"/>
  <c r="O60" i="76"/>
  <c r="L60" i="76"/>
  <c r="S59" i="76"/>
  <c r="S58" i="76"/>
  <c r="S57" i="76"/>
  <c r="S56" i="76"/>
  <c r="S55" i="76"/>
  <c r="S54" i="76"/>
  <c r="D42" i="76"/>
  <c r="C20" i="75" s="1"/>
  <c r="E20" i="75" s="1"/>
  <c r="D30" i="76"/>
  <c r="C16" i="75" s="1"/>
  <c r="E16" i="75" s="1"/>
  <c r="F16" i="75" s="1"/>
  <c r="H16" i="75" s="1"/>
  <c r="I16" i="75" s="1"/>
  <c r="K8" i="76"/>
  <c r="K7" i="76"/>
  <c r="K6" i="76"/>
  <c r="E50" i="75"/>
  <c r="F50" i="75" s="1"/>
  <c r="G46" i="75"/>
  <c r="E46" i="75"/>
  <c r="C46" i="75"/>
  <c r="G42" i="75"/>
  <c r="C42" i="75"/>
  <c r="E42" i="75" s="1"/>
  <c r="F42" i="75" s="1"/>
  <c r="G41" i="75"/>
  <c r="C41" i="75"/>
  <c r="E41" i="75" s="1"/>
  <c r="F41" i="75" s="1"/>
  <c r="G40" i="75"/>
  <c r="C40" i="75"/>
  <c r="E40" i="75" s="1"/>
  <c r="F40" i="75" s="1"/>
  <c r="G39" i="75"/>
  <c r="C39" i="75"/>
  <c r="E39" i="75" s="1"/>
  <c r="F39" i="75" s="1"/>
  <c r="G38" i="75"/>
  <c r="C38" i="75"/>
  <c r="E38" i="75" s="1"/>
  <c r="D36" i="75"/>
  <c r="C36" i="75"/>
  <c r="E32" i="75"/>
  <c r="F32" i="75" s="1"/>
  <c r="G24" i="75"/>
  <c r="C24" i="75"/>
  <c r="E24" i="75" s="1"/>
  <c r="H39" i="84" l="1"/>
  <c r="I39" i="84"/>
  <c r="I41" i="84"/>
  <c r="H41" i="84"/>
  <c r="F38" i="84"/>
  <c r="E36" i="84"/>
  <c r="F20" i="84"/>
  <c r="H20" i="84" s="1"/>
  <c r="F46" i="84"/>
  <c r="H46" i="84" s="1"/>
  <c r="H42" i="84"/>
  <c r="I42" i="84"/>
  <c r="I40" i="84"/>
  <c r="H40" i="84"/>
  <c r="B14" i="84"/>
  <c r="B20" i="85" s="1"/>
  <c r="I24" i="84"/>
  <c r="B22" i="84" s="1"/>
  <c r="B44" i="85" s="1"/>
  <c r="F24" i="84"/>
  <c r="H24" i="84" s="1"/>
  <c r="F32" i="84"/>
  <c r="H32" i="84" s="1"/>
  <c r="F50" i="84"/>
  <c r="H50" i="84" s="1"/>
  <c r="F20" i="81"/>
  <c r="H20" i="81" s="1"/>
  <c r="H41" i="81"/>
  <c r="I41" i="81"/>
  <c r="F38" i="81"/>
  <c r="E36" i="81"/>
  <c r="I42" i="81"/>
  <c r="H42" i="81"/>
  <c r="H39" i="81"/>
  <c r="I39" i="81"/>
  <c r="F24" i="81"/>
  <c r="H24" i="81" s="1"/>
  <c r="I40" i="81"/>
  <c r="H40" i="81"/>
  <c r="I46" i="81"/>
  <c r="B44" i="81" s="1"/>
  <c r="B32" i="83" s="1"/>
  <c r="H46" i="81"/>
  <c r="B14" i="81"/>
  <c r="B20" i="82" s="1"/>
  <c r="F50" i="81"/>
  <c r="H50" i="81" s="1"/>
  <c r="F32" i="81"/>
  <c r="H32" i="81" s="1"/>
  <c r="I42" i="78"/>
  <c r="H42" i="78"/>
  <c r="I41" i="78"/>
  <c r="H41" i="78"/>
  <c r="F24" i="78"/>
  <c r="H24" i="78" s="1"/>
  <c r="B14" i="78"/>
  <c r="B20" i="79" s="1"/>
  <c r="H20" i="78"/>
  <c r="I20" i="78"/>
  <c r="B18" i="78" s="1"/>
  <c r="B32" i="79" s="1"/>
  <c r="I40" i="78"/>
  <c r="H40" i="78"/>
  <c r="F38" i="78"/>
  <c r="E36" i="78"/>
  <c r="H39" i="78"/>
  <c r="I39" i="78"/>
  <c r="H46" i="78"/>
  <c r="I46" i="78"/>
  <c r="B44" i="78" s="1"/>
  <c r="B32" i="80" s="1"/>
  <c r="F32" i="78"/>
  <c r="H32" i="78" s="1"/>
  <c r="F50" i="78"/>
  <c r="H50" i="78" s="1"/>
  <c r="I42" i="75"/>
  <c r="H42" i="75"/>
  <c r="I20" i="75"/>
  <c r="B18" i="75" s="1"/>
  <c r="B32" i="76" s="1"/>
  <c r="F20" i="75"/>
  <c r="H20" i="75" s="1"/>
  <c r="I41" i="75"/>
  <c r="H41" i="75"/>
  <c r="E36" i="75"/>
  <c r="F38" i="75"/>
  <c r="F24" i="75"/>
  <c r="H24" i="75" s="1"/>
  <c r="I24" i="75"/>
  <c r="B22" i="75" s="1"/>
  <c r="B44" i="76" s="1"/>
  <c r="I46" i="75"/>
  <c r="B44" i="75" s="1"/>
  <c r="B32" i="77" s="1"/>
  <c r="B14" i="75"/>
  <c r="B20" i="76" s="1"/>
  <c r="I39" i="75"/>
  <c r="H39" i="75"/>
  <c r="I40" i="75"/>
  <c r="H40" i="75"/>
  <c r="I32" i="75"/>
  <c r="H32" i="75"/>
  <c r="I50" i="75"/>
  <c r="B48" i="75" s="1"/>
  <c r="B59" i="77" s="1"/>
  <c r="H50" i="75"/>
  <c r="F46" i="75"/>
  <c r="H46" i="75" s="1"/>
  <c r="I46" i="84" l="1"/>
  <c r="B44" i="84" s="1"/>
  <c r="B32" i="86" s="1"/>
  <c r="I20" i="84"/>
  <c r="I50" i="84"/>
  <c r="B48" i="84" s="1"/>
  <c r="B59" i="86" s="1"/>
  <c r="F36" i="84"/>
  <c r="I38" i="84"/>
  <c r="I36" i="84" s="1"/>
  <c r="B34" i="84" s="1"/>
  <c r="B16" i="86" s="1"/>
  <c r="H38" i="84"/>
  <c r="H36" i="84" s="1"/>
  <c r="I32" i="84"/>
  <c r="I50" i="81"/>
  <c r="B48" i="81" s="1"/>
  <c r="B59" i="83" s="1"/>
  <c r="I24" i="81"/>
  <c r="B22" i="81" s="1"/>
  <c r="B44" i="82" s="1"/>
  <c r="I20" i="81"/>
  <c r="I38" i="81"/>
  <c r="I36" i="81" s="1"/>
  <c r="B34" i="81" s="1"/>
  <c r="B16" i="83" s="1"/>
  <c r="F36" i="81"/>
  <c r="H38" i="81"/>
  <c r="H36" i="81" s="1"/>
  <c r="I32" i="81"/>
  <c r="I32" i="78"/>
  <c r="I24" i="78"/>
  <c r="I50" i="78"/>
  <c r="B48" i="78" s="1"/>
  <c r="B59" i="80" s="1"/>
  <c r="H38" i="78"/>
  <c r="H36" i="78" s="1"/>
  <c r="F36" i="78"/>
  <c r="I38" i="78"/>
  <c r="I36" i="78" s="1"/>
  <c r="B34" i="78" s="1"/>
  <c r="B16" i="80" s="1"/>
  <c r="I38" i="75"/>
  <c r="I36" i="75" s="1"/>
  <c r="B34" i="75" s="1"/>
  <c r="B16" i="77" s="1"/>
  <c r="F36" i="75"/>
  <c r="H38" i="75"/>
  <c r="H36" i="75" s="1"/>
  <c r="D26" i="75"/>
  <c r="B30" i="75"/>
  <c r="B7" i="77" s="1"/>
  <c r="D52" i="75"/>
  <c r="D52" i="84" l="1"/>
  <c r="B30" i="84"/>
  <c r="B7" i="86" s="1"/>
  <c r="B18" i="84"/>
  <c r="B32" i="85" s="1"/>
  <c r="D26" i="84"/>
  <c r="E55" i="84" s="1"/>
  <c r="D52" i="81"/>
  <c r="B30" i="81"/>
  <c r="B7" i="83" s="1"/>
  <c r="B18" i="81"/>
  <c r="B32" i="82" s="1"/>
  <c r="D26" i="81"/>
  <c r="B22" i="78"/>
  <c r="B44" i="79" s="1"/>
  <c r="D26" i="78"/>
  <c r="D52" i="78"/>
  <c r="B30" i="78"/>
  <c r="B7" i="80" s="1"/>
  <c r="E55" i="75"/>
  <c r="E55" i="78" l="1"/>
  <c r="E55" i="81"/>
  <c r="K6" i="71"/>
  <c r="C39" i="70" l="1"/>
  <c r="C40" i="70"/>
  <c r="C41" i="70"/>
  <c r="C42" i="70"/>
  <c r="E40" i="70"/>
  <c r="F40" i="70" s="1"/>
  <c r="U28" i="72" l="1"/>
  <c r="C36" i="70" s="1"/>
  <c r="E41" i="70" l="1"/>
  <c r="F41" i="70" s="1"/>
  <c r="C38" i="70"/>
  <c r="E38" i="70" s="1"/>
  <c r="F38" i="70" s="1"/>
  <c r="D36" i="70"/>
  <c r="G39" i="70"/>
  <c r="G40" i="70"/>
  <c r="G41" i="70"/>
  <c r="G42" i="70"/>
  <c r="G38" i="70"/>
  <c r="E39" i="70"/>
  <c r="F39" i="70" s="1"/>
  <c r="I40" i="70" l="1"/>
  <c r="I39" i="70"/>
  <c r="I38" i="70"/>
  <c r="H41" i="70"/>
  <c r="H39" i="70"/>
  <c r="I41" i="70"/>
  <c r="H40" i="70"/>
  <c r="K8" i="71"/>
  <c r="K7" i="71"/>
  <c r="G46" i="70"/>
  <c r="D50" i="72"/>
  <c r="C46" i="70" s="1"/>
  <c r="D42" i="71"/>
  <c r="C20" i="70" s="1"/>
  <c r="D30" i="71"/>
  <c r="C16" i="70" s="1"/>
  <c r="H38" i="70" l="1"/>
  <c r="S28" i="72"/>
  <c r="L60" i="71" l="1"/>
  <c r="O60" i="71" l="1"/>
  <c r="S54" i="71"/>
  <c r="S59" i="71"/>
  <c r="S58" i="71"/>
  <c r="S57" i="71"/>
  <c r="S56" i="71"/>
  <c r="S55" i="71"/>
  <c r="C24" i="70" l="1"/>
  <c r="G24" i="70"/>
  <c r="E32" i="70" l="1"/>
  <c r="E16" i="70"/>
  <c r="E50" i="70"/>
  <c r="E46" i="70"/>
  <c r="E42" i="70"/>
  <c r="E24" i="70"/>
  <c r="E20" i="70"/>
  <c r="E36" i="70" l="1"/>
  <c r="F42" i="70"/>
  <c r="I42" i="70" s="1"/>
  <c r="I36" i="70" s="1"/>
  <c r="F20" i="70"/>
  <c r="H20" i="70" s="1"/>
  <c r="F50" i="70"/>
  <c r="H50" i="70" s="1"/>
  <c r="F46" i="70"/>
  <c r="H46" i="70" s="1"/>
  <c r="F16" i="70"/>
  <c r="H16" i="70" s="1"/>
  <c r="I16" i="70" s="1"/>
  <c r="F24" i="70"/>
  <c r="F32" i="70"/>
  <c r="H32" i="70" s="1"/>
  <c r="B34" i="70" l="1"/>
  <c r="H42" i="70"/>
  <c r="H36" i="70" s="1"/>
  <c r="F36" i="70"/>
  <c r="I24" i="70"/>
  <c r="H24" i="70"/>
  <c r="I20" i="70"/>
  <c r="B18" i="70" s="1"/>
  <c r="B32" i="71" s="1"/>
  <c r="I50" i="70"/>
  <c r="B48" i="70" s="1"/>
  <c r="B59" i="72" s="1"/>
  <c r="I46" i="70"/>
  <c r="B44" i="70" s="1"/>
  <c r="B32" i="72" s="1"/>
  <c r="I32" i="70"/>
  <c r="B14" i="70"/>
  <c r="B20" i="71" s="1"/>
  <c r="D52" i="70" l="1"/>
  <c r="B16" i="72"/>
  <c r="D26" i="70"/>
  <c r="B30" i="70"/>
  <c r="B7" i="72" s="1"/>
  <c r="B22" i="70"/>
  <c r="B44" i="71" s="1"/>
  <c r="E55" i="70" l="1"/>
</calcChain>
</file>

<file path=xl/sharedStrings.xml><?xml version="1.0" encoding="utf-8"?>
<sst xmlns="http://schemas.openxmlformats.org/spreadsheetml/2006/main" count="1671" uniqueCount="118">
  <si>
    <t>（別紙１）</t>
    <rPh sb="1" eb="3">
      <t>ベッシ</t>
    </rPh>
    <phoneticPr fontId="1"/>
  </si>
  <si>
    <t>訪問介護等サービス提供体制確保支援事業費補助金　所要額調書</t>
    <rPh sb="0" eb="5">
      <t>ホウモンカイゴトウ</t>
    </rPh>
    <rPh sb="9" eb="17">
      <t>テイキョウタイセイカクホシエン</t>
    </rPh>
    <rPh sb="17" eb="19">
      <t>ジギョウ</t>
    </rPh>
    <rPh sb="19" eb="20">
      <t>ヒ</t>
    </rPh>
    <rPh sb="20" eb="23">
      <t>ホジョキン</t>
    </rPh>
    <rPh sb="24" eb="26">
      <t>ショヨウ</t>
    </rPh>
    <rPh sb="26" eb="27">
      <t>ガク</t>
    </rPh>
    <rPh sb="27" eb="29">
      <t>チョウショ</t>
    </rPh>
    <phoneticPr fontId="1"/>
  </si>
  <si>
    <t>訪問介護</t>
    <rPh sb="0" eb="2">
      <t>ホウモン</t>
    </rPh>
    <rPh sb="2" eb="4">
      <t>カイゴ</t>
    </rPh>
    <phoneticPr fontId="1"/>
  </si>
  <si>
    <t>定期巡回・随時対応型 訪問介護看護</t>
    <phoneticPr fontId="1"/>
  </si>
  <si>
    <t>サービス種別：</t>
    <rPh sb="4" eb="6">
      <t>シュベツ</t>
    </rPh>
    <phoneticPr fontId="1"/>
  </si>
  <si>
    <t>夜間対応型訪問介護</t>
    <phoneticPr fontId="1"/>
  </si>
  <si>
    <t>事業所名：</t>
    <rPh sb="0" eb="3">
      <t>ジギョウショ</t>
    </rPh>
    <rPh sb="3" eb="4">
      <t>メイ</t>
    </rPh>
    <phoneticPr fontId="1"/>
  </si>
  <si>
    <t>事業所番号：</t>
    <rPh sb="0" eb="3">
      <t>ジギョウショ</t>
    </rPh>
    <rPh sb="3" eb="5">
      <t>バンゴウ</t>
    </rPh>
    <phoneticPr fontId="1"/>
  </si>
  <si>
    <t>※青色付きのセルに数字のみ入力すること（千円未満は切捨て）</t>
    <rPh sb="1" eb="2">
      <t>アオ</t>
    </rPh>
    <rPh sb="2" eb="4">
      <t>イロツ</t>
    </rPh>
    <rPh sb="9" eb="11">
      <t>スウジ</t>
    </rPh>
    <rPh sb="13" eb="15">
      <t>ニュウリョク</t>
    </rPh>
    <rPh sb="20" eb="22">
      <t>センエン</t>
    </rPh>
    <rPh sb="22" eb="24">
      <t>ミマン</t>
    </rPh>
    <rPh sb="25" eb="27">
      <t>キリス</t>
    </rPh>
    <phoneticPr fontId="1"/>
  </si>
  <si>
    <t>（１）人材確保体制構築支援事業</t>
    <rPh sb="3" eb="5">
      <t>ジンザイ</t>
    </rPh>
    <rPh sb="5" eb="7">
      <t>カクホ</t>
    </rPh>
    <rPh sb="7" eb="9">
      <t>タイセイ</t>
    </rPh>
    <rPh sb="9" eb="11">
      <t>コウチク</t>
    </rPh>
    <rPh sb="11" eb="15">
      <t>シエンジギョウ</t>
    </rPh>
    <phoneticPr fontId="1"/>
  </si>
  <si>
    <t>（ア）研修体制の構築</t>
    <rPh sb="3" eb="5">
      <t>ケンシュウ</t>
    </rPh>
    <rPh sb="5" eb="7">
      <t>タイセイ</t>
    </rPh>
    <rPh sb="8" eb="10">
      <t>コウチク</t>
    </rPh>
    <phoneticPr fontId="1"/>
  </si>
  <si>
    <t>総事業費</t>
    <rPh sb="0" eb="4">
      <t>ソウジギョウヒ</t>
    </rPh>
    <phoneticPr fontId="1"/>
  </si>
  <si>
    <t>寄付金
その他の収入額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1"/>
  </si>
  <si>
    <t>差引額</t>
    <rPh sb="0" eb="2">
      <t>サシヒキ</t>
    </rPh>
    <rPh sb="2" eb="3">
      <t>ガク</t>
    </rPh>
    <phoneticPr fontId="1"/>
  </si>
  <si>
    <t>対象経費
支出予定額（Ａ）</t>
    <rPh sb="0" eb="2">
      <t>タイショウ</t>
    </rPh>
    <rPh sb="2" eb="4">
      <t>ケイヒ</t>
    </rPh>
    <rPh sb="5" eb="7">
      <t>シシュツ</t>
    </rPh>
    <rPh sb="7" eb="9">
      <t>ヨテイ</t>
    </rPh>
    <rPh sb="9" eb="10">
      <t>ガク</t>
    </rPh>
    <phoneticPr fontId="1"/>
  </si>
  <si>
    <t>基準額
（Ｂ）</t>
    <rPh sb="0" eb="2">
      <t>キジュン</t>
    </rPh>
    <rPh sb="2" eb="3">
      <t>ガク</t>
    </rPh>
    <phoneticPr fontId="1"/>
  </si>
  <si>
    <t xml:space="preserve">選定額
（Ａ）と（Ｂ）のうち少ない金額）
</t>
    <rPh sb="0" eb="2">
      <t>センテイ</t>
    </rPh>
    <rPh sb="2" eb="3">
      <t>ガク</t>
    </rPh>
    <rPh sb="14" eb="15">
      <t>スク</t>
    </rPh>
    <rPh sb="17" eb="19">
      <t>キンガク</t>
    </rPh>
    <phoneticPr fontId="1"/>
  </si>
  <si>
    <t>補助額
（千円未満
　切り捨て）</t>
    <rPh sb="0" eb="2">
      <t>ホジョ</t>
    </rPh>
    <rPh sb="2" eb="3">
      <t>ガク</t>
    </rPh>
    <phoneticPr fontId="1"/>
  </si>
  <si>
    <t>（イ）中山間地域等・離島等地域における採用活動</t>
    <rPh sb="3" eb="6">
      <t>チュウサンカン</t>
    </rPh>
    <rPh sb="6" eb="8">
      <t>チイキ</t>
    </rPh>
    <rPh sb="8" eb="9">
      <t>トウ</t>
    </rPh>
    <rPh sb="10" eb="13">
      <t>リトウトウ</t>
    </rPh>
    <rPh sb="13" eb="15">
      <t>チイキ</t>
    </rPh>
    <rPh sb="19" eb="21">
      <t>サイヨウ</t>
    </rPh>
    <rPh sb="21" eb="23">
      <t>カツドウ</t>
    </rPh>
    <phoneticPr fontId="1"/>
  </si>
  <si>
    <t>（ウ）経験年数が短いホームヘルパー等への同行支援</t>
    <rPh sb="3" eb="5">
      <t>ケイケン</t>
    </rPh>
    <rPh sb="5" eb="7">
      <t>ネンスウ</t>
    </rPh>
    <rPh sb="8" eb="9">
      <t>ミジカ</t>
    </rPh>
    <rPh sb="17" eb="18">
      <t>トウ</t>
    </rPh>
    <rPh sb="20" eb="22">
      <t>ドウコウ</t>
    </rPh>
    <rPh sb="22" eb="24">
      <t>シエン</t>
    </rPh>
    <phoneticPr fontId="1"/>
  </si>
  <si>
    <t>（１）合計</t>
    <rPh sb="3" eb="5">
      <t>ゴウケイ</t>
    </rPh>
    <phoneticPr fontId="1"/>
  </si>
  <si>
    <t>円</t>
    <rPh sb="0" eb="1">
      <t>エン</t>
    </rPh>
    <phoneticPr fontId="1"/>
  </si>
  <si>
    <t>（２）経営改善支援事業</t>
    <rPh sb="3" eb="5">
      <t>ケイエイ</t>
    </rPh>
    <rPh sb="5" eb="7">
      <t>カイゼン</t>
    </rPh>
    <rPh sb="7" eb="11">
      <t>シエンジギョウ</t>
    </rPh>
    <phoneticPr fontId="1"/>
  </si>
  <si>
    <t>（ア）経営改善</t>
    <rPh sb="3" eb="7">
      <t>ケイエイカイゼン</t>
    </rPh>
    <phoneticPr fontId="1"/>
  </si>
  <si>
    <t>（イ）登録訪問介護員等の常勤化の促進</t>
    <rPh sb="3" eb="5">
      <t>トウロク</t>
    </rPh>
    <rPh sb="5" eb="7">
      <t>ホウモン</t>
    </rPh>
    <rPh sb="7" eb="9">
      <t>カイゴ</t>
    </rPh>
    <rPh sb="9" eb="10">
      <t>イン</t>
    </rPh>
    <rPh sb="10" eb="11">
      <t>トウ</t>
    </rPh>
    <rPh sb="12" eb="14">
      <t>ジョウキン</t>
    </rPh>
    <rPh sb="14" eb="15">
      <t>カ</t>
    </rPh>
    <rPh sb="16" eb="18">
      <t>ソクシン</t>
    </rPh>
    <phoneticPr fontId="1"/>
  </si>
  <si>
    <t>-</t>
    <phoneticPr fontId="1"/>
  </si>
  <si>
    <t>内訳</t>
    <rPh sb="0" eb="2">
      <t>ウチワケ</t>
    </rPh>
    <phoneticPr fontId="1"/>
  </si>
  <si>
    <t>（ウ）小規模法人等の協働化・大規模化の取組</t>
    <rPh sb="3" eb="6">
      <t>ショウキボ</t>
    </rPh>
    <rPh sb="6" eb="8">
      <t>ホウジン</t>
    </rPh>
    <rPh sb="8" eb="9">
      <t>トウ</t>
    </rPh>
    <rPh sb="10" eb="12">
      <t>キョウドウ</t>
    </rPh>
    <rPh sb="12" eb="13">
      <t>カ</t>
    </rPh>
    <rPh sb="14" eb="18">
      <t>ダイキボカ</t>
    </rPh>
    <rPh sb="19" eb="21">
      <t>トリクミ</t>
    </rPh>
    <phoneticPr fontId="1"/>
  </si>
  <si>
    <t>（エ）介護人材・利用者確保のための広報活動</t>
    <rPh sb="3" eb="5">
      <t>カイゴ</t>
    </rPh>
    <rPh sb="5" eb="7">
      <t>ジンザイ</t>
    </rPh>
    <rPh sb="8" eb="11">
      <t>リヨウシャ</t>
    </rPh>
    <rPh sb="11" eb="13">
      <t>カクホ</t>
    </rPh>
    <rPh sb="17" eb="19">
      <t>コウホウ</t>
    </rPh>
    <rPh sb="19" eb="21">
      <t>カツドウ</t>
    </rPh>
    <phoneticPr fontId="1"/>
  </si>
  <si>
    <t>（２）合計</t>
    <rPh sb="3" eb="5">
      <t>ゴウケイ</t>
    </rPh>
    <phoneticPr fontId="1"/>
  </si>
  <si>
    <t>補助計画額の合計（１）+（２）</t>
    <rPh sb="0" eb="1">
      <t>ガク</t>
    </rPh>
    <rPh sb="2" eb="4">
      <t>ケイカク</t>
    </rPh>
    <rPh sb="4" eb="6">
      <t>ゴウケイ</t>
    </rPh>
    <phoneticPr fontId="1"/>
  </si>
  <si>
    <t>（別紙２）</t>
    <rPh sb="1" eb="3">
      <t>ベッシ</t>
    </rPh>
    <phoneticPr fontId="1"/>
  </si>
  <si>
    <t>該当する</t>
    <rPh sb="0" eb="2">
      <t>ガイトウ</t>
    </rPh>
    <phoneticPr fontId="1"/>
  </si>
  <si>
    <t>訪問介護等サービス提供体制確保支援事業計画書</t>
    <rPh sb="0" eb="5">
      <t>ホウモンカイゴトウ</t>
    </rPh>
    <rPh sb="9" eb="17">
      <t>テイキョウタイセイカクホシエン</t>
    </rPh>
    <rPh sb="17" eb="19">
      <t>ジギョウ</t>
    </rPh>
    <rPh sb="19" eb="22">
      <t>ケイカクショ</t>
    </rPh>
    <phoneticPr fontId="1"/>
  </si>
  <si>
    <t>該当しない</t>
    <rPh sb="0" eb="2">
      <t>ガイトウ</t>
    </rPh>
    <phoneticPr fontId="1"/>
  </si>
  <si>
    <t>サービス種別</t>
    <rPh sb="4" eb="6">
      <t>シュベツ</t>
    </rPh>
    <phoneticPr fontId="1"/>
  </si>
  <si>
    <t>事業所名(別紙１より転記)</t>
    <rPh sb="0" eb="3">
      <t>ジギョウショ</t>
    </rPh>
    <rPh sb="3" eb="4">
      <t>メイ</t>
    </rPh>
    <rPh sb="5" eb="7">
      <t>ベッシ</t>
    </rPh>
    <rPh sb="10" eb="12">
      <t>テンキ</t>
    </rPh>
    <phoneticPr fontId="1"/>
  </si>
  <si>
    <t>事業所番号(別紙１より転記)</t>
    <rPh sb="0" eb="3">
      <t>ジギョウショ</t>
    </rPh>
    <rPh sb="3" eb="5">
      <t>バンゴウ</t>
    </rPh>
    <rPh sb="6" eb="8">
      <t>ベッシ</t>
    </rPh>
    <phoneticPr fontId="1"/>
  </si>
  <si>
    <t>①中山間地域等に所在</t>
    <rPh sb="1" eb="2">
      <t>チュウ</t>
    </rPh>
    <rPh sb="2" eb="4">
      <t>サンカン</t>
    </rPh>
    <rPh sb="4" eb="6">
      <t>チイキ</t>
    </rPh>
    <rPh sb="6" eb="7">
      <t>トウ</t>
    </rPh>
    <rPh sb="8" eb="10">
      <t>ショザイ</t>
    </rPh>
    <phoneticPr fontId="1"/>
  </si>
  <si>
    <t>②月の延べ訪問回数200回以下</t>
    <rPh sb="1" eb="2">
      <t>ツキ</t>
    </rPh>
    <rPh sb="3" eb="4">
      <t>ノ</t>
    </rPh>
    <rPh sb="5" eb="7">
      <t>ホウモン</t>
    </rPh>
    <rPh sb="7" eb="9">
      <t>カイスウ</t>
    </rPh>
    <rPh sb="12" eb="15">
      <t>カイイカ</t>
    </rPh>
    <phoneticPr fontId="1"/>
  </si>
  <si>
    <t>※該当する場合は「該当する」を選択</t>
    <rPh sb="1" eb="3">
      <t>ガイトウ</t>
    </rPh>
    <rPh sb="5" eb="7">
      <t>バアイ</t>
    </rPh>
    <rPh sb="9" eb="11">
      <t>ガイトウ</t>
    </rPh>
    <rPh sb="15" eb="17">
      <t>センタク</t>
    </rPh>
    <phoneticPr fontId="1"/>
  </si>
  <si>
    <t>　①　事業実施期間</t>
    <rPh sb="3" eb="5">
      <t>ジギョウ</t>
    </rPh>
    <rPh sb="5" eb="7">
      <t>ジッシ</t>
    </rPh>
    <rPh sb="7" eb="9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</si>
  <si>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</si>
  <si>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</si>
  <si>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</si>
  <si>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</si>
  <si>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～</t>
    <phoneticPr fontId="1"/>
  </si>
  <si>
    <t>　②　実施予定の事業内容（枠内に記入）</t>
    <rPh sb="3" eb="5">
      <t>ジッシ</t>
    </rPh>
    <rPh sb="5" eb="7">
      <t>ヨテイ</t>
    </rPh>
    <rPh sb="8" eb="10">
      <t>ジギョウ</t>
    </rPh>
    <rPh sb="10" eb="12">
      <t>ナイヨウ</t>
    </rPh>
    <phoneticPr fontId="1"/>
  </si>
  <si>
    <t>No</t>
    <phoneticPr fontId="1"/>
  </si>
  <si>
    <t>支出予定額</t>
    <rPh sb="0" eb="5">
      <t>シシュツヨテイガク</t>
    </rPh>
    <phoneticPr fontId="1"/>
  </si>
  <si>
    <t>実施予定事業</t>
    <rPh sb="0" eb="4">
      <t>ジッシヨテイ</t>
    </rPh>
    <rPh sb="4" eb="6">
      <t>ジギョウ</t>
    </rPh>
    <phoneticPr fontId="1"/>
  </si>
  <si>
    <t>合計</t>
    <rPh sb="0" eb="2">
      <t>ゴウケイ</t>
    </rPh>
    <phoneticPr fontId="1"/>
  </si>
  <si>
    <t>（\1,000未満切り捨て）</t>
    <rPh sb="7" eb="9">
      <t>ミマン</t>
    </rPh>
    <rPh sb="9" eb="10">
      <t>キ</t>
    </rPh>
    <rPh sb="11" eb="12">
      <t>ス</t>
    </rPh>
    <phoneticPr fontId="1"/>
  </si>
  <si>
    <t>（イ）中山間地域等・離島等地域における採用活動</t>
    <rPh sb="3" eb="6">
      <t>チュウサンカン</t>
    </rPh>
    <rPh sb="6" eb="8">
      <t>チイキ</t>
    </rPh>
    <rPh sb="8" eb="9">
      <t>トウ</t>
    </rPh>
    <rPh sb="10" eb="15">
      <t>リトウトウチイキ</t>
    </rPh>
    <rPh sb="19" eb="21">
      <t>サイヨウ</t>
    </rPh>
    <rPh sb="21" eb="23">
      <t>カツドウ</t>
    </rPh>
    <phoneticPr fontId="1"/>
  </si>
  <si>
    <t>　②　実施予定の採用活動（枠内に記入）</t>
    <rPh sb="3" eb="5">
      <t>ジッシ</t>
    </rPh>
    <rPh sb="5" eb="7">
      <t>ヨテイ</t>
    </rPh>
    <rPh sb="8" eb="10">
      <t>サイヨウ</t>
    </rPh>
    <rPh sb="10" eb="12">
      <t>カツドウ</t>
    </rPh>
    <rPh sb="13" eb="15">
      <t>ワクナイ</t>
    </rPh>
    <rPh sb="16" eb="18">
      <t>キニュウ</t>
    </rPh>
    <phoneticPr fontId="1"/>
  </si>
  <si>
    <t>（ウ）経験年数が短いホームヘルパー等への同行</t>
    <rPh sb="3" eb="5">
      <t>ケイケン</t>
    </rPh>
    <rPh sb="5" eb="7">
      <t>ネンスウ</t>
    </rPh>
    <rPh sb="8" eb="9">
      <t>ミジカ</t>
    </rPh>
    <rPh sb="17" eb="18">
      <t>トウ</t>
    </rPh>
    <rPh sb="20" eb="22">
      <t>ドウコウ</t>
    </rPh>
    <phoneticPr fontId="1"/>
  </si>
  <si>
    <t>経験年数の短いホームヘルパーや訪問業務に従事した経験のない介護職員等</t>
    <phoneticPr fontId="1"/>
  </si>
  <si>
    <t>　②　同行を受ける職員の人数</t>
    <rPh sb="3" eb="5">
      <t>ドウコウ</t>
    </rPh>
    <rPh sb="6" eb="7">
      <t>ウ</t>
    </rPh>
    <rPh sb="9" eb="11">
      <t>ショクイン</t>
    </rPh>
    <rPh sb="12" eb="14">
      <t>ニンズウ</t>
    </rPh>
    <phoneticPr fontId="1"/>
  </si>
  <si>
    <t>人</t>
    <rPh sb="0" eb="1">
      <t>ニン</t>
    </rPh>
    <phoneticPr fontId="1"/>
  </si>
  <si>
    <t>　③　同行を受ける職員の氏名・採用年月日及び同行訪問の予定回数</t>
    <rPh sb="3" eb="5">
      <t>ドウコウ</t>
    </rPh>
    <rPh sb="6" eb="7">
      <t>ウ</t>
    </rPh>
    <rPh sb="9" eb="11">
      <t>ショクイン</t>
    </rPh>
    <rPh sb="12" eb="14">
      <t>シメイ</t>
    </rPh>
    <rPh sb="15" eb="17">
      <t>サイヨウ</t>
    </rPh>
    <rPh sb="17" eb="20">
      <t>ネンガッピ</t>
    </rPh>
    <rPh sb="20" eb="21">
      <t>オヨ</t>
    </rPh>
    <rPh sb="22" eb="24">
      <t>ドウコウ</t>
    </rPh>
    <rPh sb="24" eb="26">
      <t>ホウモン</t>
    </rPh>
    <rPh sb="27" eb="31">
      <t>ヨテイカイスウ</t>
    </rPh>
    <phoneticPr fontId="1"/>
  </si>
  <si>
    <t>No.</t>
    <phoneticPr fontId="1"/>
  </si>
  <si>
    <t>職員名</t>
    <rPh sb="0" eb="3">
      <t>ショクインメイ</t>
    </rPh>
    <phoneticPr fontId="1"/>
  </si>
  <si>
    <t>採用年月日</t>
    <rPh sb="0" eb="2">
      <t>サイヨウ</t>
    </rPh>
    <rPh sb="2" eb="5">
      <t>ネンガッピ</t>
    </rPh>
    <phoneticPr fontId="1"/>
  </si>
  <si>
    <t>同行訪問の予定回数</t>
    <rPh sb="0" eb="2">
      <t>ドウコウ</t>
    </rPh>
    <rPh sb="2" eb="4">
      <t>ホウモン</t>
    </rPh>
    <rPh sb="5" eb="7">
      <t>ヨテイ</t>
    </rPh>
    <rPh sb="7" eb="9">
      <t>カイスウ</t>
    </rPh>
    <phoneticPr fontId="1"/>
  </si>
  <si>
    <t>３０分未満</t>
    <phoneticPr fontId="1"/>
  </si>
  <si>
    <t>３０分以上</t>
    <rPh sb="2" eb="3">
      <t>フン</t>
    </rPh>
    <rPh sb="3" eb="5">
      <t>イジョウ</t>
    </rPh>
    <phoneticPr fontId="1"/>
  </si>
  <si>
    <t>回</t>
    <rPh sb="0" eb="1">
      <t>カイ</t>
    </rPh>
    <phoneticPr fontId="1"/>
  </si>
  <si>
    <t>計</t>
    <rPh sb="0" eb="1">
      <t>ケイ</t>
    </rPh>
    <phoneticPr fontId="1"/>
  </si>
  <si>
    <t>計</t>
  </si>
  <si>
    <t>※１人当たりの予定回数は、３０分未満と３０分以上を合わせて、最大３０回までです。</t>
    <rPh sb="2" eb="3">
      <t>ヒト</t>
    </rPh>
    <rPh sb="3" eb="4">
      <t>ア</t>
    </rPh>
    <rPh sb="7" eb="9">
      <t>ヨテイ</t>
    </rPh>
    <rPh sb="9" eb="11">
      <t>カイスウ</t>
    </rPh>
    <rPh sb="15" eb="16">
      <t>フン</t>
    </rPh>
    <rPh sb="16" eb="18">
      <t>ミマン</t>
    </rPh>
    <rPh sb="21" eb="22">
      <t>フン</t>
    </rPh>
    <rPh sb="22" eb="24">
      <t>イジョウ</t>
    </rPh>
    <rPh sb="25" eb="26">
      <t>ア</t>
    </rPh>
    <rPh sb="30" eb="32">
      <t>サイダイ</t>
    </rPh>
    <rPh sb="34" eb="35">
      <t>カイ</t>
    </rPh>
    <phoneticPr fontId="1"/>
  </si>
  <si>
    <t>○</t>
    <phoneticPr fontId="1"/>
  </si>
  <si>
    <t>（ア）経営改善</t>
    <rPh sb="3" eb="5">
      <t>ケイエイ</t>
    </rPh>
    <rPh sb="5" eb="7">
      <t>カイゼン</t>
    </rPh>
    <phoneticPr fontId="1"/>
  </si>
  <si>
    <t>①事業実施期間</t>
    <rPh sb="1" eb="3">
      <t>ジギョウ</t>
    </rPh>
    <rPh sb="3" eb="5">
      <t>ジッシ</t>
    </rPh>
    <rPh sb="5" eb="7">
      <t>キカン</t>
    </rPh>
    <phoneticPr fontId="1"/>
  </si>
  <si>
    <t>②実施予定の事業（該当するものに〇をつける）</t>
    <rPh sb="1" eb="3">
      <t>ジッシ</t>
    </rPh>
    <rPh sb="3" eb="5">
      <t>ヨテイ</t>
    </rPh>
    <rPh sb="6" eb="8">
      <t>ジギョウ</t>
    </rPh>
    <rPh sb="9" eb="11">
      <t>ガイトウ</t>
    </rPh>
    <phoneticPr fontId="1"/>
  </si>
  <si>
    <t>　</t>
    <phoneticPr fontId="1"/>
  </si>
  <si>
    <t>経営改善の外部コンサルタントに委託を行う</t>
    <rPh sb="0" eb="2">
      <t>ケイエイ</t>
    </rPh>
    <rPh sb="2" eb="4">
      <t>カイゼン</t>
    </rPh>
    <rPh sb="5" eb="7">
      <t>ガイブ</t>
    </rPh>
    <rPh sb="15" eb="17">
      <t>イタク</t>
    </rPh>
    <rPh sb="18" eb="19">
      <t>オコナ</t>
    </rPh>
    <phoneticPr fontId="1"/>
  </si>
  <si>
    <t>事務作業等を行う臨時職員を雇用する</t>
    <rPh sb="0" eb="5">
      <t>ジムサギョウトウ</t>
    </rPh>
    <rPh sb="6" eb="7">
      <t>オコナ</t>
    </rPh>
    <rPh sb="8" eb="10">
      <t>リンジ</t>
    </rPh>
    <rPh sb="10" eb="12">
      <t>ショクイン</t>
    </rPh>
    <rPh sb="13" eb="15">
      <t>コヨウ</t>
    </rPh>
    <phoneticPr fontId="1"/>
  </si>
  <si>
    <t>（事務作業を行う職員を雇用する場合）</t>
    <rPh sb="1" eb="5">
      <t>ジムサギョウ</t>
    </rPh>
    <rPh sb="6" eb="7">
      <t>オコナ</t>
    </rPh>
    <rPh sb="8" eb="10">
      <t>ショクイン</t>
    </rPh>
    <rPh sb="11" eb="13">
      <t>コヨウ</t>
    </rPh>
    <rPh sb="15" eb="17">
      <t>バアイ</t>
    </rPh>
    <phoneticPr fontId="1"/>
  </si>
  <si>
    <t>③雇用期間</t>
    <rPh sb="1" eb="5">
      <t>コヨウキカン</t>
    </rPh>
    <phoneticPr fontId="1"/>
  </si>
  <si>
    <t>（イ）登録訪問介護員等の常勤化の促進</t>
    <rPh sb="3" eb="5">
      <t>トウロク</t>
    </rPh>
    <rPh sb="5" eb="10">
      <t>ホウモンカイゴイン</t>
    </rPh>
    <rPh sb="10" eb="11">
      <t>トウ</t>
    </rPh>
    <rPh sb="12" eb="14">
      <t>ジョウキン</t>
    </rPh>
    <rPh sb="14" eb="15">
      <t>カ</t>
    </rPh>
    <rPh sb="16" eb="18">
      <t>ソクシン</t>
    </rPh>
    <phoneticPr fontId="1"/>
  </si>
  <si>
    <t>　②　常勤化を行う予定の職員数</t>
    <rPh sb="3" eb="5">
      <t>ジョウキン</t>
    </rPh>
    <rPh sb="5" eb="6">
      <t>カ</t>
    </rPh>
    <rPh sb="7" eb="8">
      <t>オコナ</t>
    </rPh>
    <rPh sb="9" eb="11">
      <t>ヨテイ</t>
    </rPh>
    <rPh sb="12" eb="14">
      <t>ショクイン</t>
    </rPh>
    <rPh sb="14" eb="15">
      <t>スウ</t>
    </rPh>
    <phoneticPr fontId="1"/>
  </si>
  <si>
    <t>　③　常勤化を行う職員の氏名・採用年月日及び支援を希望する月数</t>
    <rPh sb="3" eb="6">
      <t>ジョウキンカ</t>
    </rPh>
    <rPh sb="7" eb="8">
      <t>オコナ</t>
    </rPh>
    <rPh sb="9" eb="11">
      <t>ショクイン</t>
    </rPh>
    <rPh sb="12" eb="14">
      <t>シメイ</t>
    </rPh>
    <rPh sb="15" eb="17">
      <t>サイヨウ</t>
    </rPh>
    <rPh sb="17" eb="20">
      <t>ネンガッピ</t>
    </rPh>
    <rPh sb="20" eb="21">
      <t>オヨ</t>
    </rPh>
    <rPh sb="22" eb="24">
      <t>シエン</t>
    </rPh>
    <rPh sb="25" eb="27">
      <t>キボウ</t>
    </rPh>
    <rPh sb="29" eb="31">
      <t>ゲッスウ</t>
    </rPh>
    <phoneticPr fontId="1"/>
  </si>
  <si>
    <t>常勤化年月日</t>
    <rPh sb="0" eb="2">
      <t>ジョウキン</t>
    </rPh>
    <rPh sb="2" eb="3">
      <t>カ</t>
    </rPh>
    <rPh sb="3" eb="6">
      <t>ネンガッピ</t>
    </rPh>
    <phoneticPr fontId="1"/>
  </si>
  <si>
    <t>支援を希望する月数</t>
    <rPh sb="0" eb="2">
      <t>シエン</t>
    </rPh>
    <rPh sb="3" eb="5">
      <t>キボウ</t>
    </rPh>
    <rPh sb="7" eb="9">
      <t>ツキスウ</t>
    </rPh>
    <phoneticPr fontId="1"/>
  </si>
  <si>
    <t>給与差額予定
(円)</t>
    <rPh sb="0" eb="2">
      <t>キュウヨ</t>
    </rPh>
    <rPh sb="2" eb="4">
      <t>サガク</t>
    </rPh>
    <rPh sb="4" eb="6">
      <t>ヨテイ</t>
    </rPh>
    <rPh sb="8" eb="9">
      <t>エン</t>
    </rPh>
    <phoneticPr fontId="1"/>
  </si>
  <si>
    <t>か月</t>
    <rPh sb="1" eb="2">
      <t>ゲツ</t>
    </rPh>
    <phoneticPr fontId="1"/>
  </si>
  <si>
    <t>※１人当たりの支援を希望する月数は、最大３か月です。</t>
    <rPh sb="2" eb="3">
      <t>ヒト</t>
    </rPh>
    <rPh sb="7" eb="9">
      <t>シエン</t>
    </rPh>
    <rPh sb="10" eb="12">
      <t>キボウ</t>
    </rPh>
    <rPh sb="14" eb="16">
      <t>ツキスウ</t>
    </rPh>
    <rPh sb="18" eb="20">
      <t>サイダイ</t>
    </rPh>
    <rPh sb="22" eb="23">
      <t>ゲツ</t>
    </rPh>
    <phoneticPr fontId="1"/>
  </si>
  <si>
    <t>（ウ）小規模法人等の協働化・大規模化の取組</t>
    <phoneticPr fontId="1"/>
  </si>
  <si>
    <t>１法人あたり１の訪問介護事業所を運営する法人</t>
    <rPh sb="1" eb="3">
      <t>ホウジン</t>
    </rPh>
    <rPh sb="8" eb="10">
      <t>ホウモン</t>
    </rPh>
    <rPh sb="10" eb="12">
      <t>カイゴ</t>
    </rPh>
    <rPh sb="12" eb="14">
      <t>ジギョウ</t>
    </rPh>
    <rPh sb="14" eb="15">
      <t>ショ</t>
    </rPh>
    <rPh sb="16" eb="18">
      <t>ウンエイ</t>
    </rPh>
    <rPh sb="20" eb="22">
      <t>ホウジン</t>
    </rPh>
    <phoneticPr fontId="1"/>
  </si>
  <si>
    <t>運営する訪問介護事業所の月の延べ訪問回数が平均200回以下である法人</t>
    <rPh sb="0" eb="2">
      <t>ウンエイ</t>
    </rPh>
    <rPh sb="4" eb="6">
      <t>ホウモン</t>
    </rPh>
    <rPh sb="6" eb="8">
      <t>カイゴ</t>
    </rPh>
    <rPh sb="8" eb="10">
      <t>ジギョウ</t>
    </rPh>
    <rPh sb="10" eb="11">
      <t>ショ</t>
    </rPh>
    <rPh sb="12" eb="13">
      <t>ツキ</t>
    </rPh>
    <rPh sb="14" eb="15">
      <t>ノ</t>
    </rPh>
    <rPh sb="16" eb="18">
      <t>ホウモン</t>
    </rPh>
    <rPh sb="18" eb="20">
      <t>カイスウ</t>
    </rPh>
    <rPh sb="21" eb="23">
      <t>ヘイキン</t>
    </rPh>
    <rPh sb="26" eb="29">
      <t>カイイカ</t>
    </rPh>
    <rPh sb="32" eb="34">
      <t>ホウジン</t>
    </rPh>
    <phoneticPr fontId="1"/>
  </si>
  <si>
    <t>運営する訪問介護事業所の平均職員数が５人以下の事業所</t>
    <rPh sb="0" eb="2">
      <t>ウンエイ</t>
    </rPh>
    <rPh sb="4" eb="6">
      <t>ホウモン</t>
    </rPh>
    <rPh sb="6" eb="8">
      <t>カイゴ</t>
    </rPh>
    <rPh sb="8" eb="10">
      <t>ジギョウ</t>
    </rPh>
    <rPh sb="10" eb="11">
      <t>ショ</t>
    </rPh>
    <rPh sb="12" eb="14">
      <t>ヘイキン</t>
    </rPh>
    <rPh sb="14" eb="16">
      <t>ショクイン</t>
    </rPh>
    <rPh sb="16" eb="17">
      <t>スウ</t>
    </rPh>
    <rPh sb="19" eb="22">
      <t>ニンイカ</t>
    </rPh>
    <rPh sb="23" eb="26">
      <t>ジギョウショ</t>
    </rPh>
    <phoneticPr fontId="1"/>
  </si>
  <si>
    <t>運営する訪問介護事業所が全て中山間地域等に所在する法人</t>
    <rPh sb="0" eb="2">
      <t>ウンエイ</t>
    </rPh>
    <rPh sb="4" eb="6">
      <t>ホウモン</t>
    </rPh>
    <rPh sb="6" eb="8">
      <t>カイゴ</t>
    </rPh>
    <rPh sb="8" eb="10">
      <t>ジギョウ</t>
    </rPh>
    <rPh sb="10" eb="11">
      <t>ショ</t>
    </rPh>
    <rPh sb="12" eb="13">
      <t>スベ</t>
    </rPh>
    <rPh sb="14" eb="17">
      <t>チュウサンカン</t>
    </rPh>
    <rPh sb="17" eb="19">
      <t>チイキ</t>
    </rPh>
    <rPh sb="19" eb="20">
      <t>トウ</t>
    </rPh>
    <rPh sb="21" eb="23">
      <t>ショザイ</t>
    </rPh>
    <rPh sb="25" eb="27">
      <t>ホウジン</t>
    </rPh>
    <phoneticPr fontId="1"/>
  </si>
  <si>
    <t>　③　実施予定の事業（枠内に記入）</t>
    <rPh sb="3" eb="5">
      <t>ジッシ</t>
    </rPh>
    <rPh sb="5" eb="7">
      <t>ヨテイ</t>
    </rPh>
    <rPh sb="8" eb="10">
      <t>ジギョウ</t>
    </rPh>
    <rPh sb="11" eb="13">
      <t>ワクナイ</t>
    </rPh>
    <rPh sb="14" eb="16">
      <t>キニュウ</t>
    </rPh>
    <phoneticPr fontId="1"/>
  </si>
  <si>
    <t>　【対象経費の例】</t>
    <rPh sb="2" eb="4">
      <t>タイショウ</t>
    </rPh>
    <rPh sb="4" eb="6">
      <t>ケイヒ</t>
    </rPh>
    <rPh sb="7" eb="8">
      <t>レイ</t>
    </rPh>
    <phoneticPr fontId="1"/>
  </si>
  <si>
    <t>〇</t>
    <phoneticPr fontId="1"/>
  </si>
  <si>
    <t>人材募集や一括採用、合同研修等の実施</t>
    <rPh sb="0" eb="2">
      <t>ジンザイ</t>
    </rPh>
    <rPh sb="2" eb="4">
      <t>ボシュウ</t>
    </rPh>
    <rPh sb="5" eb="7">
      <t>イッカツ</t>
    </rPh>
    <rPh sb="7" eb="9">
      <t>サイヨウ</t>
    </rPh>
    <rPh sb="10" eb="12">
      <t>ゴウドウ</t>
    </rPh>
    <rPh sb="12" eb="14">
      <t>ケンシュウ</t>
    </rPh>
    <rPh sb="14" eb="15">
      <t>トウ</t>
    </rPh>
    <rPh sb="16" eb="18">
      <t>ジッシ</t>
    </rPh>
    <phoneticPr fontId="1"/>
  </si>
  <si>
    <t>従業者の職場定着や職場の魅力発信に資する取組</t>
    <rPh sb="0" eb="3">
      <t>ジュウギョウシャ</t>
    </rPh>
    <rPh sb="4" eb="6">
      <t>ショクバ</t>
    </rPh>
    <rPh sb="6" eb="8">
      <t>テイチャク</t>
    </rPh>
    <rPh sb="9" eb="11">
      <t>ショクバ</t>
    </rPh>
    <rPh sb="12" eb="14">
      <t>ミリョク</t>
    </rPh>
    <rPh sb="14" eb="16">
      <t>ハッシン</t>
    </rPh>
    <rPh sb="17" eb="18">
      <t>シ</t>
    </rPh>
    <rPh sb="20" eb="21">
      <t>ト</t>
    </rPh>
    <rPh sb="21" eb="22">
      <t>クミ</t>
    </rPh>
    <phoneticPr fontId="1"/>
  </si>
  <si>
    <t>人事管理や福利厚生、請求事務等のシステム共通化</t>
    <rPh sb="0" eb="2">
      <t>ジンジ</t>
    </rPh>
    <rPh sb="2" eb="4">
      <t>カンリ</t>
    </rPh>
    <rPh sb="5" eb="7">
      <t>フクリ</t>
    </rPh>
    <rPh sb="7" eb="9">
      <t>コウセイ</t>
    </rPh>
    <rPh sb="10" eb="12">
      <t>セイキュウ</t>
    </rPh>
    <rPh sb="12" eb="14">
      <t>ジム</t>
    </rPh>
    <rPh sb="14" eb="15">
      <t>トウ</t>
    </rPh>
    <rPh sb="20" eb="23">
      <t>キョウツウカ</t>
    </rPh>
    <phoneticPr fontId="1"/>
  </si>
  <si>
    <t>協働化等にあわせて行うICTインフラ整備</t>
    <rPh sb="0" eb="2">
      <t>キョウドウ</t>
    </rPh>
    <rPh sb="2" eb="3">
      <t>カ</t>
    </rPh>
    <rPh sb="3" eb="4">
      <t>トウ</t>
    </rPh>
    <rPh sb="9" eb="10">
      <t>オコナ</t>
    </rPh>
    <rPh sb="18" eb="20">
      <t>セイビ</t>
    </rPh>
    <phoneticPr fontId="1"/>
  </si>
  <si>
    <t>物品調達の合理化のための共同購入の取組</t>
    <rPh sb="0" eb="2">
      <t>ブッピン</t>
    </rPh>
    <rPh sb="2" eb="4">
      <t>チョウタツ</t>
    </rPh>
    <rPh sb="5" eb="8">
      <t>ゴウリカ</t>
    </rPh>
    <rPh sb="12" eb="14">
      <t>キョウドウ</t>
    </rPh>
    <rPh sb="14" eb="16">
      <t>コウニュウ</t>
    </rPh>
    <rPh sb="17" eb="19">
      <t>トリクミ</t>
    </rPh>
    <phoneticPr fontId="1"/>
  </si>
  <si>
    <t>　②　実施予定の事業（該当するものに〇）</t>
    <rPh sb="3" eb="5">
      <t>ジッシ</t>
    </rPh>
    <rPh sb="5" eb="7">
      <t>ヨテイ</t>
    </rPh>
    <rPh sb="8" eb="10">
      <t>ジギョウ</t>
    </rPh>
    <rPh sb="11" eb="13">
      <t>ガイトウ</t>
    </rPh>
    <phoneticPr fontId="1"/>
  </si>
  <si>
    <t>ホームページの開設又は改修</t>
    <rPh sb="7" eb="9">
      <t>カイセツ</t>
    </rPh>
    <rPh sb="9" eb="10">
      <t>マタ</t>
    </rPh>
    <rPh sb="11" eb="13">
      <t>カイシュウ</t>
    </rPh>
    <phoneticPr fontId="1"/>
  </si>
  <si>
    <t>リーフレット・チラシの作成</t>
    <rPh sb="11" eb="13">
      <t>サクセイ</t>
    </rPh>
    <phoneticPr fontId="1"/>
  </si>
  <si>
    <t>その他の広報事業を実施する（内容を枠内に記入）</t>
    <rPh sb="2" eb="3">
      <t>タ</t>
    </rPh>
    <rPh sb="4" eb="6">
      <t>コウホウ</t>
    </rPh>
    <rPh sb="6" eb="8">
      <t>ジギョウ</t>
    </rPh>
    <rPh sb="9" eb="11">
      <t>ジッシ</t>
    </rPh>
    <rPh sb="14" eb="16">
      <t>ナイヨウ</t>
    </rPh>
    <rPh sb="17" eb="19">
      <t>ワクナイ</t>
    </rPh>
    <rPh sb="20" eb="22">
      <t>キニュウ</t>
    </rPh>
    <phoneticPr fontId="1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</si>
  <si>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1"/>
  </si>
  <si>
    <t>夜間対応型訪問介護</t>
    <rPh sb="0" eb="9">
      <t>ヤカンタイオウガタホウモンカイゴ</t>
    </rPh>
    <phoneticPr fontId="1"/>
  </si>
  <si>
    <t>（ア）研修体制の構築</t>
    <phoneticPr fontId="1"/>
  </si>
  <si>
    <t>（イ）中山間地域等における採用活動</t>
    <phoneticPr fontId="1"/>
  </si>
  <si>
    <t>（ウ）経験年数が短いホームヘルパー等への同行</t>
    <phoneticPr fontId="1"/>
  </si>
  <si>
    <t>（ア）登録ヘルパー等の常勤化の促進</t>
    <phoneticPr fontId="1"/>
  </si>
  <si>
    <t>（イ）小規模法人等の協働化・大規模化の取組</t>
    <phoneticPr fontId="1"/>
  </si>
  <si>
    <t>（ウ）介護人材・利用者確保のための広報活動</t>
    <phoneticPr fontId="1"/>
  </si>
  <si>
    <t>登録訪問介護員等とは（勤務日及び勤務時間が不定期な登録ヘルパーや非常勤のホームヘルパー）</t>
    <rPh sb="2" eb="7">
      <t>ホウモンカイゴイン</t>
    </rPh>
    <rPh sb="7" eb="8">
      <t>トウ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</si>
  <si>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</si>
  <si>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</si>
  <si>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令和</t>
    <rPh sb="0" eb="2">
      <t>レイワ</t>
    </rPh>
    <phoneticPr fontId="1"/>
  </si>
  <si>
    <t>　②　事業者グループに含まれる法人（該当するものに〇）</t>
    <rPh sb="3" eb="6">
      <t>ジギョウシャ</t>
    </rPh>
    <rPh sb="11" eb="12">
      <t>フク</t>
    </rPh>
    <rPh sb="15" eb="17">
      <t>ホウジン</t>
    </rPh>
    <rPh sb="18" eb="20">
      <t>ガイトウ</t>
    </rPh>
    <phoneticPr fontId="1"/>
  </si>
  <si>
    <t>事業者グループの代表法人である</t>
    <rPh sb="0" eb="3">
      <t>ジギョウシャ</t>
    </rPh>
    <rPh sb="8" eb="10">
      <t>ダイヒョウ</t>
    </rPh>
    <rPh sb="10" eb="12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</si>
</sst>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color theme="1"/>
      <name val="ＭＳ Ｐゴシック"/>
      <family val="3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7.5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9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11" fillId="3" borderId="7" xfId="0" applyFont="1" applyFill="1" applyBorder="1" applyProtection="1">
      <alignment vertical="center"/>
      <protection locked="0"/>
    </xf>
    <xf numFmtId="0" fontId="11" fillId="3" borderId="7" xfId="0" applyFont="1" applyFill="1" applyBorder="1" applyAlignment="1" applyProtection="1">
      <alignment vertical="center" wrapText="1"/>
      <protection locked="0"/>
    </xf>
    <xf numFmtId="38" fontId="10" fillId="0" borderId="5" xfId="8" applyFont="1" applyBorder="1" applyProtection="1">
      <alignment vertical="center"/>
    </xf>
    <xf numFmtId="38" fontId="10" fillId="0" borderId="0" xfId="8" applyFont="1" applyProtection="1">
      <alignment vertical="center"/>
    </xf>
    <xf numFmtId="38" fontId="10" fillId="0" borderId="6" xfId="8" applyFont="1" applyBorder="1" applyProtection="1">
      <alignment vertical="center"/>
    </xf>
    <xf numFmtId="38" fontId="10" fillId="0" borderId="1" xfId="8" applyFont="1" applyBorder="1" applyProtection="1">
      <alignment vertical="center"/>
    </xf>
    <xf numFmtId="38" fontId="10" fillId="4" borderId="1" xfId="8" applyFont="1" applyFill="1" applyBorder="1" applyProtection="1">
      <alignment vertical="center"/>
    </xf>
    <xf numFmtId="38" fontId="10" fillId="0" borderId="11" xfId="8" applyFont="1" applyBorder="1" applyProtection="1">
      <alignment vertical="center"/>
    </xf>
    <xf numFmtId="38" fontId="10" fillId="0" borderId="12" xfId="8" applyFont="1" applyBorder="1" applyProtection="1">
      <alignment vertical="center"/>
    </xf>
    <xf numFmtId="38" fontId="8" fillId="0" borderId="1" xfId="8" applyFont="1" applyBorder="1" applyProtection="1">
      <alignment vertical="center"/>
    </xf>
    <xf numFmtId="176" fontId="10" fillId="4" borderId="7" xfId="8" applyNumberFormat="1" applyFont="1" applyFill="1" applyBorder="1" applyProtection="1">
      <alignment vertical="center"/>
    </xf>
    <xf numFmtId="176" fontId="10" fillId="0" borderId="3" xfId="8" applyNumberFormat="1" applyFont="1" applyFill="1" applyBorder="1" applyProtection="1">
      <alignment vertical="center"/>
    </xf>
    <xf numFmtId="38" fontId="10" fillId="2" borderId="5" xfId="8" applyFont="1" applyFill="1" applyBorder="1" applyAlignment="1" applyProtection="1">
      <alignment horizontal="right" vertical="center"/>
    </xf>
    <xf numFmtId="176" fontId="10" fillId="0" borderId="1" xfId="8" applyNumberFormat="1" applyFont="1" applyFill="1" applyBorder="1" applyProtection="1">
      <alignment vertical="center"/>
    </xf>
    <xf numFmtId="38" fontId="13" fillId="0" borderId="7" xfId="8" applyFont="1" applyBorder="1" applyAlignment="1" applyProtection="1">
      <alignment horizontal="center" vertical="center"/>
    </xf>
    <xf numFmtId="38" fontId="13" fillId="0" borderId="7" xfId="8" applyFont="1" applyBorder="1" applyAlignment="1" applyProtection="1">
      <alignment horizontal="center" vertical="center" wrapText="1"/>
    </xf>
    <xf numFmtId="38" fontId="13" fillId="4" borderId="7" xfId="8" applyFont="1" applyFill="1" applyBorder="1" applyAlignment="1" applyProtection="1">
      <alignment horizontal="center" vertical="center"/>
    </xf>
    <xf numFmtId="38" fontId="13" fillId="4" borderId="7" xfId="8" applyFont="1" applyFill="1" applyBorder="1" applyAlignment="1" applyProtection="1">
      <alignment horizontal="center" vertical="center" wrapText="1"/>
    </xf>
    <xf numFmtId="38" fontId="13" fillId="4" borderId="16" xfId="8" applyFont="1" applyFill="1" applyBorder="1" applyAlignment="1" applyProtection="1">
      <alignment horizontal="center" vertical="center" wrapText="1"/>
    </xf>
    <xf numFmtId="176" fontId="10" fillId="4" borderId="17" xfId="8" applyNumberFormat="1" applyFont="1" applyFill="1" applyBorder="1" applyProtection="1">
      <alignment vertical="center"/>
    </xf>
    <xf numFmtId="38" fontId="10" fillId="4" borderId="0" xfId="8" applyFont="1" applyFill="1" applyProtection="1">
      <alignment vertical="center"/>
    </xf>
    <xf numFmtId="176" fontId="10" fillId="4" borderId="17" xfId="8" applyNumberFormat="1" applyFont="1" applyFill="1" applyBorder="1" applyAlignment="1" applyProtection="1">
      <alignment vertical="center"/>
    </xf>
    <xf numFmtId="176" fontId="10" fillId="4" borderId="17" xfId="8" applyNumberFormat="1" applyFont="1" applyFill="1" applyBorder="1" applyAlignment="1" applyProtection="1">
      <alignment horizontal="center" vertical="center"/>
    </xf>
    <xf numFmtId="176" fontId="10" fillId="5" borderId="13" xfId="8" applyNumberFormat="1" applyFont="1" applyFill="1" applyBorder="1" applyAlignment="1" applyProtection="1">
      <alignment vertical="center"/>
    </xf>
    <xf numFmtId="176" fontId="10" fillId="5" borderId="14" xfId="8" applyNumberFormat="1" applyFont="1" applyFill="1" applyBorder="1" applyProtection="1">
      <alignment vertical="center"/>
    </xf>
    <xf numFmtId="176" fontId="10" fillId="5" borderId="14" xfId="8" applyNumberFormat="1" applyFont="1" applyFill="1" applyBorder="1" applyAlignment="1" applyProtection="1">
      <alignment horizontal="center" vertical="center"/>
    </xf>
    <xf numFmtId="176" fontId="10" fillId="5" borderId="15" xfId="8" applyNumberFormat="1" applyFont="1" applyFill="1" applyBorder="1" applyProtection="1">
      <alignment vertical="center"/>
    </xf>
    <xf numFmtId="176" fontId="10" fillId="0" borderId="0" xfId="8" applyNumberFormat="1" applyFont="1" applyProtection="1">
      <alignment vertical="center"/>
    </xf>
    <xf numFmtId="176" fontId="10" fillId="0" borderId="0" xfId="8" applyNumberFormat="1" applyFont="1" applyFill="1" applyBorder="1" applyProtection="1">
      <alignment vertical="center"/>
    </xf>
    <xf numFmtId="38" fontId="10" fillId="0" borderId="8" xfId="8" applyFont="1" applyBorder="1" applyProtection="1">
      <alignment vertical="center"/>
    </xf>
    <xf numFmtId="38" fontId="10" fillId="0" borderId="9" xfId="8" applyFont="1" applyBorder="1" applyProtection="1">
      <alignment vertical="center"/>
    </xf>
    <xf numFmtId="38" fontId="10" fillId="0" borderId="10" xfId="8" applyFont="1" applyBorder="1" applyProtection="1">
      <alignment vertical="center"/>
    </xf>
    <xf numFmtId="176" fontId="10" fillId="0" borderId="18" xfId="8" applyNumberFormat="1" applyFont="1" applyFill="1" applyBorder="1" applyProtection="1">
      <alignment vertical="center"/>
    </xf>
    <xf numFmtId="38" fontId="8" fillId="0" borderId="5" xfId="8" applyFont="1" applyBorder="1" applyProtection="1">
      <alignment vertical="center"/>
    </xf>
    <xf numFmtId="38" fontId="11" fillId="0" borderId="0" xfId="8" applyFont="1" applyProtection="1">
      <alignment vertical="center"/>
    </xf>
    <xf numFmtId="38" fontId="12" fillId="0" borderId="2" xfId="8" applyFont="1" applyBorder="1" applyProtection="1">
      <alignment vertical="center"/>
    </xf>
    <xf numFmtId="38" fontId="10" fillId="0" borderId="3" xfId="8" applyFont="1" applyBorder="1" applyProtection="1">
      <alignment vertical="center"/>
    </xf>
    <xf numFmtId="38" fontId="10" fillId="0" borderId="4" xfId="8" applyFont="1" applyBorder="1" applyProtection="1">
      <alignment vertical="center"/>
    </xf>
    <xf numFmtId="38" fontId="10" fillId="0" borderId="7" xfId="8" applyFont="1" applyBorder="1" applyAlignment="1" applyProtection="1">
      <alignment horizontal="distributed" vertical="center"/>
    </xf>
    <xf numFmtId="38" fontId="7" fillId="0" borderId="0" xfId="8" applyFont="1" applyProtection="1">
      <alignment vertical="center"/>
    </xf>
    <xf numFmtId="176" fontId="10" fillId="3" borderId="7" xfId="8" applyNumberFormat="1" applyFont="1" applyFill="1" applyBorder="1" applyProtection="1">
      <alignment vertical="center"/>
      <protection locked="0"/>
    </xf>
    <xf numFmtId="0" fontId="0" fillId="3" borderId="7" xfId="0" applyFill="1" applyBorder="1" applyAlignment="1" applyProtection="1">
      <alignment horizontal="center" vertical="center" shrinkToFit="1"/>
      <protection locked="0"/>
    </xf>
    <xf numFmtId="0" fontId="0" fillId="3" borderId="7" xfId="0" applyFill="1" applyBorder="1" applyAlignment="1" applyProtection="1">
      <alignment horizontal="right" vertical="center"/>
      <protection locked="0"/>
    </xf>
    <xf numFmtId="0" fontId="0" fillId="3" borderId="7" xfId="0" applyFill="1" applyBorder="1" applyAlignment="1" applyProtection="1">
      <alignment vertical="center" shrinkToFit="1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11" fillId="0" borderId="5" xfId="0" applyFont="1" applyBorder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11" fillId="0" borderId="0" xfId="0" applyFont="1" applyProtection="1">
      <alignment vertical="center"/>
    </xf>
    <xf numFmtId="0" fontId="11" fillId="0" borderId="6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1" fillId="0" borderId="11" xfId="0" applyFont="1" applyBorder="1" applyProtection="1">
      <alignment vertical="center"/>
    </xf>
    <xf numFmtId="0" fontId="17" fillId="0" borderId="1" xfId="0" applyFont="1" applyBorder="1" applyProtection="1">
      <alignment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right" vertical="center"/>
    </xf>
    <xf numFmtId="0" fontId="0" fillId="0" borderId="1" xfId="0" applyBorder="1" applyProtection="1">
      <alignment vertical="center"/>
    </xf>
    <xf numFmtId="0" fontId="11" fillId="0" borderId="1" xfId="0" applyFont="1" applyBorder="1" applyProtection="1">
      <alignment vertical="center"/>
    </xf>
    <xf numFmtId="0" fontId="11" fillId="0" borderId="12" xfId="0" applyFont="1" applyBorder="1" applyProtection="1">
      <alignment vertical="center"/>
    </xf>
    <xf numFmtId="0" fontId="0" fillId="0" borderId="0" xfId="0" applyAlignment="1" applyProtection="1">
      <alignment horizontal="right" vertical="center"/>
    </xf>
    <xf numFmtId="0" fontId="11" fillId="0" borderId="0" xfId="0" applyFont="1" applyAlignment="1" applyProtection="1">
      <alignment horizontal="center" vertical="center"/>
    </xf>
    <xf numFmtId="0" fontId="11" fillId="0" borderId="8" xfId="0" applyFont="1" applyBorder="1" applyProtection="1">
      <alignment vertical="center"/>
    </xf>
    <xf numFmtId="0" fontId="11" fillId="0" borderId="7" xfId="0" applyFont="1" applyBorder="1" applyProtection="1">
      <alignment vertical="center"/>
    </xf>
    <xf numFmtId="0" fontId="11" fillId="0" borderId="10" xfId="0" applyFont="1" applyBorder="1" applyProtection="1">
      <alignment vertical="center"/>
    </xf>
    <xf numFmtId="0" fontId="11" fillId="0" borderId="0" xfId="0" applyFont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right" vertical="center"/>
    </xf>
    <xf numFmtId="0" fontId="14" fillId="0" borderId="0" xfId="0" applyFont="1" applyProtection="1">
      <alignment vertical="center"/>
    </xf>
    <xf numFmtId="0" fontId="18" fillId="0" borderId="0" xfId="0" applyFont="1" applyProtection="1">
      <alignment vertical="center"/>
    </xf>
    <xf numFmtId="0" fontId="11" fillId="0" borderId="7" xfId="0" applyFont="1" applyBorder="1" applyAlignment="1" applyProtection="1">
      <alignment horizontal="center" vertical="center" wrapText="1"/>
    </xf>
    <xf numFmtId="38" fontId="11" fillId="0" borderId="0" xfId="8" applyFont="1" applyFill="1" applyBorder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0" fontId="11" fillId="0" borderId="2" xfId="0" applyFont="1" applyBorder="1" applyProtection="1">
      <alignment vertical="center"/>
    </xf>
    <xf numFmtId="38" fontId="11" fillId="0" borderId="3" xfId="8" applyFont="1" applyFill="1" applyBorder="1" applyProtection="1">
      <alignment vertical="center"/>
    </xf>
    <xf numFmtId="0" fontId="11" fillId="0" borderId="3" xfId="0" applyFont="1" applyBorder="1" applyProtection="1">
      <alignment vertical="center"/>
    </xf>
    <xf numFmtId="0" fontId="11" fillId="0" borderId="4" xfId="0" applyFont="1" applyBorder="1" applyProtection="1">
      <alignment vertical="center"/>
    </xf>
    <xf numFmtId="0" fontId="14" fillId="0" borderId="5" xfId="0" applyFont="1" applyBorder="1" applyProtection="1">
      <alignment vertical="center"/>
    </xf>
    <xf numFmtId="0" fontId="11" fillId="0" borderId="8" xfId="0" applyFont="1" applyBorder="1" applyAlignment="1" applyProtection="1">
      <alignment horizontal="right" vertical="center"/>
    </xf>
    <xf numFmtId="0" fontId="11" fillId="0" borderId="9" xfId="0" applyFont="1" applyBorder="1" applyProtection="1">
      <alignment vertical="center"/>
    </xf>
    <xf numFmtId="0" fontId="11" fillId="0" borderId="5" xfId="0" applyFont="1" applyBorder="1" applyAlignment="1" applyProtection="1">
      <alignment horizontal="right" vertical="center"/>
    </xf>
    <xf numFmtId="38" fontId="11" fillId="2" borderId="5" xfId="0" applyNumberFormat="1" applyFont="1" applyFill="1" applyBorder="1" applyAlignment="1" applyProtection="1">
      <alignment horizontal="right" vertical="center"/>
    </xf>
    <xf numFmtId="0" fontId="8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0" fontId="7" fillId="0" borderId="0" xfId="6" applyFo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38" fontId="10" fillId="0" borderId="0" xfId="8" applyFont="1" applyBorder="1" applyProtection="1">
      <alignment vertical="center"/>
    </xf>
    <xf numFmtId="0" fontId="15" fillId="0" borderId="0" xfId="6" applyFont="1" applyProtection="1">
      <alignment vertical="center"/>
    </xf>
    <xf numFmtId="0" fontId="16" fillId="0" borderId="5" xfId="6" applyFont="1" applyBorder="1" applyProtection="1">
      <alignment vertical="center"/>
    </xf>
    <xf numFmtId="0" fontId="2" fillId="0" borderId="0" xfId="6" applyFont="1" applyProtection="1">
      <alignment vertical="center"/>
    </xf>
    <xf numFmtId="0" fontId="2" fillId="0" borderId="0" xfId="6" applyFont="1" applyAlignment="1" applyProtection="1">
      <alignment horizontal="center" vertical="center"/>
    </xf>
    <xf numFmtId="0" fontId="15" fillId="0" borderId="6" xfId="6" applyFont="1" applyBorder="1" applyProtection="1">
      <alignment vertical="center"/>
    </xf>
    <xf numFmtId="0" fontId="16" fillId="0" borderId="5" xfId="0" applyFont="1" applyBorder="1" applyProtection="1">
      <alignment vertical="center"/>
    </xf>
    <xf numFmtId="0" fontId="16" fillId="0" borderId="0" xfId="6" applyFont="1" applyProtection="1">
      <alignment vertical="center"/>
    </xf>
    <xf numFmtId="0" fontId="16" fillId="0" borderId="0" xfId="6" applyFont="1" applyAlignment="1" applyProtection="1">
      <alignment horizontal="center" vertical="center"/>
    </xf>
    <xf numFmtId="0" fontId="16" fillId="0" borderId="0" xfId="6" applyFont="1" applyAlignment="1" applyProtection="1">
      <alignment horizontal="right" vertical="center"/>
    </xf>
    <xf numFmtId="0" fontId="16" fillId="0" borderId="6" xfId="6" applyFont="1" applyBorder="1" applyAlignment="1" applyProtection="1">
      <alignment horizontal="center" vertical="center"/>
    </xf>
    <xf numFmtId="0" fontId="16" fillId="0" borderId="6" xfId="6" applyFont="1" applyBorder="1" applyProtection="1">
      <alignment vertical="center"/>
    </xf>
    <xf numFmtId="0" fontId="10" fillId="0" borderId="6" xfId="0" applyFont="1" applyBorder="1" applyProtection="1">
      <alignment vertical="center"/>
    </xf>
    <xf numFmtId="0" fontId="0" fillId="0" borderId="13" xfId="0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 shrinkToFit="1"/>
    </xf>
    <xf numFmtId="0" fontId="0" fillId="0" borderId="13" xfId="0" applyBorder="1" applyProtection="1">
      <alignment vertical="center"/>
    </xf>
    <xf numFmtId="0" fontId="0" fillId="4" borderId="7" xfId="0" applyFill="1" applyBorder="1" applyProtection="1">
      <alignment vertical="center"/>
    </xf>
    <xf numFmtId="0" fontId="17" fillId="0" borderId="0" xfId="0" applyFont="1" applyProtection="1">
      <alignment vertical="center"/>
    </xf>
    <xf numFmtId="38" fontId="11" fillId="0" borderId="9" xfId="8" applyFont="1" applyFill="1" applyBorder="1" applyProtection="1">
      <alignment vertical="center"/>
    </xf>
    <xf numFmtId="0" fontId="11" fillId="0" borderId="3" xfId="0" applyFont="1" applyBorder="1" applyAlignment="1" applyProtection="1">
      <alignment vertical="center" wrapText="1"/>
    </xf>
    <xf numFmtId="0" fontId="11" fillId="0" borderId="0" xfId="0" applyFont="1" applyAlignment="1" applyProtection="1">
      <alignment vertical="center" wrapText="1"/>
    </xf>
    <xf numFmtId="0" fontId="2" fillId="3" borderId="7" xfId="6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Protection="1">
      <alignment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38" fontId="8" fillId="0" borderId="0" xfId="8" applyFont="1" applyAlignment="1" applyProtection="1">
      <alignment horizontal="center" vertical="center"/>
    </xf>
    <xf numFmtId="38" fontId="10" fillId="3" borderId="7" xfId="8" applyFont="1" applyFill="1" applyBorder="1" applyAlignment="1" applyProtection="1">
      <alignment horizontal="left" vertical="center" shrinkToFit="1"/>
      <protection locked="0"/>
    </xf>
    <xf numFmtId="38" fontId="10" fillId="3" borderId="13" xfId="8" applyFont="1" applyFill="1" applyBorder="1" applyAlignment="1" applyProtection="1">
      <alignment horizontal="left" vertical="center" shrinkToFit="1"/>
      <protection locked="0"/>
    </xf>
    <xf numFmtId="38" fontId="10" fillId="3" borderId="14" xfId="8" applyFont="1" applyFill="1" applyBorder="1" applyAlignment="1" applyProtection="1">
      <alignment horizontal="left" vertical="center" shrinkToFit="1"/>
      <protection locked="0"/>
    </xf>
    <xf numFmtId="38" fontId="10" fillId="3" borderId="15" xfId="8" applyFont="1" applyFill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vertical="center" shrinkToFit="1"/>
    </xf>
    <xf numFmtId="0" fontId="10" fillId="0" borderId="14" xfId="0" applyFont="1" applyBorder="1" applyAlignment="1" applyProtection="1">
      <alignment vertical="center" shrinkToFit="1"/>
    </xf>
    <xf numFmtId="0" fontId="10" fillId="0" borderId="15" xfId="0" applyFont="1" applyBorder="1" applyAlignment="1" applyProtection="1">
      <alignment vertical="center" shrinkToFit="1"/>
    </xf>
    <xf numFmtId="38" fontId="10" fillId="4" borderId="13" xfId="0" applyNumberFormat="1" applyFont="1" applyFill="1" applyBorder="1" applyAlignment="1" applyProtection="1">
      <alignment vertical="center" shrinkToFit="1"/>
    </xf>
    <xf numFmtId="0" fontId="10" fillId="4" borderId="14" xfId="0" applyFont="1" applyFill="1" applyBorder="1" applyAlignment="1" applyProtection="1">
      <alignment vertical="center" shrinkToFit="1"/>
    </xf>
    <xf numFmtId="0" fontId="10" fillId="4" borderId="15" xfId="0" applyFont="1" applyFill="1" applyBorder="1" applyAlignment="1" applyProtection="1">
      <alignment vertical="center" shrinkToFit="1"/>
    </xf>
    <xf numFmtId="0" fontId="8" fillId="0" borderId="0" xfId="0" applyFont="1" applyAlignment="1" applyProtection="1">
      <alignment horizontal="center" vertical="center"/>
    </xf>
    <xf numFmtId="0" fontId="10" fillId="0" borderId="13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38" fontId="10" fillId="4" borderId="13" xfId="0" applyNumberFormat="1" applyFont="1" applyFill="1" applyBorder="1" applyAlignment="1" applyProtection="1">
      <alignment horizontal="left" vertical="center" shrinkToFit="1"/>
    </xf>
    <xf numFmtId="0" fontId="10" fillId="4" borderId="14" xfId="0" applyFont="1" applyFill="1" applyBorder="1" applyAlignment="1" applyProtection="1">
      <alignment horizontal="left" vertical="center" shrinkToFit="1"/>
    </xf>
    <xf numFmtId="0" fontId="10" fillId="4" borderId="15" xfId="0" applyFont="1" applyFill="1" applyBorder="1" applyAlignment="1" applyProtection="1">
      <alignment horizontal="left" vertical="center" shrinkToFit="1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0" fillId="3" borderId="14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1" fillId="0" borderId="14" xfId="0" applyFont="1" applyBorder="1" applyAlignment="1" applyProtection="1">
      <alignment horizontal="center" vertical="center" wrapText="1"/>
    </xf>
    <xf numFmtId="176" fontId="11" fillId="3" borderId="13" xfId="0" applyNumberFormat="1" applyFont="1" applyFill="1" applyBorder="1" applyAlignment="1" applyProtection="1">
      <alignment horizontal="center" vertical="center" wrapText="1"/>
      <protection locked="0"/>
    </xf>
    <xf numFmtId="176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3" xfId="0" applyFont="1" applyFill="1" applyBorder="1" applyAlignment="1" applyProtection="1">
      <alignment horizontal="center" vertical="center" wrapText="1"/>
      <protection locked="0"/>
    </xf>
    <xf numFmtId="0" fontId="11" fillId="3" borderId="14" xfId="0" applyFont="1" applyFill="1" applyBorder="1" applyAlignment="1" applyProtection="1">
      <alignment horizontal="center" vertical="center" wrapText="1"/>
      <protection locked="0"/>
    </xf>
    <xf numFmtId="0" fontId="11" fillId="3" borderId="15" xfId="0" applyFont="1" applyFill="1" applyBorder="1" applyAlignment="1" applyProtection="1">
      <alignment horizontal="center" vertical="center" wrapText="1"/>
      <protection locked="0"/>
    </xf>
    <xf numFmtId="176" fontId="11" fillId="4" borderId="13" xfId="8" applyNumberFormat="1" applyFont="1" applyFill="1" applyBorder="1" applyAlignment="1" applyProtection="1">
      <alignment horizontal="center" vertical="center"/>
    </xf>
    <xf numFmtId="176" fontId="11" fillId="4" borderId="15" xfId="8" applyNumberFormat="1" applyFont="1" applyFill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horizontal="left" vertical="center"/>
    </xf>
    <xf numFmtId="0" fontId="11" fillId="0" borderId="14" xfId="0" applyFont="1" applyBorder="1" applyAlignment="1" applyProtection="1">
      <alignment horizontal="left" vertical="center"/>
    </xf>
    <xf numFmtId="0" fontId="11" fillId="0" borderId="15" xfId="0" applyFont="1" applyBorder="1" applyAlignment="1" applyProtection="1">
      <alignment horizontal="left" vertical="center"/>
    </xf>
    <xf numFmtId="0" fontId="11" fillId="3" borderId="13" xfId="0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right" vertical="center"/>
      <protection locked="0"/>
    </xf>
    <xf numFmtId="0" fontId="0" fillId="3" borderId="15" xfId="0" applyFill="1" applyBorder="1" applyAlignment="1" applyProtection="1">
      <alignment horizontal="right" vertical="center"/>
      <protection locked="0"/>
    </xf>
    <xf numFmtId="0" fontId="0" fillId="4" borderId="13" xfId="0" applyFill="1" applyBorder="1" applyAlignment="1" applyProtection="1">
      <alignment horizontal="right" vertical="center"/>
    </xf>
    <xf numFmtId="0" fontId="0" fillId="4" borderId="15" xfId="0" applyFill="1" applyBorder="1" applyAlignment="1" applyProtection="1">
      <alignment horizontal="right" vertical="center"/>
    </xf>
    <xf numFmtId="0" fontId="0" fillId="4" borderId="13" xfId="0" applyFill="1" applyBorder="1" applyAlignment="1" applyProtection="1">
      <alignment vertical="center"/>
    </xf>
    <xf numFmtId="0" fontId="0" fillId="4" borderId="15" xfId="0" applyFill="1" applyBorder="1" applyAlignment="1" applyProtection="1">
      <alignment vertical="center"/>
    </xf>
    <xf numFmtId="177" fontId="0" fillId="3" borderId="13" xfId="0" applyNumberFormat="1" applyFill="1" applyBorder="1" applyAlignment="1" applyProtection="1">
      <alignment horizontal="right" vertical="center"/>
      <protection locked="0"/>
    </xf>
    <xf numFmtId="177" fontId="0" fillId="3" borderId="14" xfId="0" applyNumberFormat="1" applyFill="1" applyBorder="1" applyAlignment="1" applyProtection="1">
      <alignment horizontal="right" vertical="center"/>
      <protection locked="0"/>
    </xf>
    <xf numFmtId="177" fontId="0" fillId="3" borderId="15" xfId="0" applyNumberFormat="1" applyFill="1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 wrapText="1"/>
    </xf>
    <xf numFmtId="0" fontId="19" fillId="0" borderId="15" xfId="0" applyFont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</xf>
    <xf numFmtId="0" fontId="20" fillId="0" borderId="15" xfId="0" applyFont="1" applyBorder="1" applyAlignment="1" applyProtection="1">
      <alignment horizontal="center" vertical="center" wrapText="1"/>
    </xf>
    <xf numFmtId="177" fontId="0" fillId="0" borderId="13" xfId="0" applyNumberFormat="1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0" fillId="0" borderId="15" xfId="0" applyBorder="1" applyAlignment="1" applyProtection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/>
      <protection locked="0"/>
    </xf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3" borderId="6" xfId="0" applyFont="1" applyFill="1" applyBorder="1" applyAlignment="1" applyProtection="1">
      <alignment horizontal="center" vertical="center"/>
      <protection locked="0"/>
    </xf>
    <xf numFmtId="0" fontId="11" fillId="3" borderId="1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176" fontId="11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4" borderId="7" xfId="8" applyNumberFormat="1" applyFont="1" applyFill="1" applyBorder="1" applyAlignment="1" applyProtection="1">
      <alignment horizontal="center" vertical="center" shrinkToFit="1"/>
    </xf>
  </cellXfs>
  <cellStyles count="9">
    <cellStyle name="ハイパーリンク 2" xfId="3" xr:uid="{00000000-0005-0000-0000-000000000000}"/>
    <cellStyle name="ハイパーリンク 3" xfId="4" xr:uid="{E6EA83AD-8EAA-4427-8F66-A9CD2040D10B}"/>
    <cellStyle name="桁区切り" xfId="8" builtinId="6"/>
    <cellStyle name="桁区切り 2" xfId="7" xr:uid="{D72F4317-D4DB-42FE-B8E5-AC20F25C5DFF}"/>
    <cellStyle name="標準" xfId="0" builtinId="0"/>
    <cellStyle name="標準 2" xfId="2" xr:uid="{00000000-0005-0000-0000-000003000000}"/>
    <cellStyle name="標準 2 2" xfId="1" xr:uid="{00000000-0005-0000-0000-000004000000}"/>
    <cellStyle name="標準 2 3" xfId="5" xr:uid="{396E8149-07A0-4B9B-AD39-16F0A0AA80D9}"/>
    <cellStyle name="標準 3" xfId="6" xr:uid="{9AB3A002-28E2-4D36-998E-86A5118FB376}"/>
  </cellStyles>
  <dxfs count="5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DB7A7"/>
      <color rgb="FFBDD8CC"/>
      <color rgb="FFC7E0E9"/>
      <color rgb="FFF9DCE6"/>
      <color rgb="FFFFF4C5"/>
      <color rgb="FFFFCCFF"/>
      <color rgb="FFFF99FF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599755</xdr:colOff>
      <xdr:row>0</xdr:row>
      <xdr:rowOff>149075</xdr:rowOff>
    </xdr:from>
    <xdr:to>
      <xdr:col>6</xdr:col>
      <xdr:colOff>195448</xdr:colOff>
      <xdr:row>0</xdr:row>
      <xdr:rowOff>583415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381055" y="149075"/>
          <a:ext cx="1748343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10</xdr:col>
      <xdr:colOff>296532</xdr:colOff>
      <xdr:row>11</xdr:row>
      <xdr:rowOff>0</xdr:rowOff>
    </xdr:from>
    <xdr:to>
      <xdr:col>15</xdr:col>
      <xdr:colOff>493058</xdr:colOff>
      <xdr:row>15</xdr:row>
      <xdr:rowOff>538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830932" y="2590800"/>
          <a:ext cx="4101776" cy="105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灰色部分は３事業計画書（別紙２）シートを入力後に自動計算されます。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599755</xdr:colOff>
      <xdr:row>0</xdr:row>
      <xdr:rowOff>149075</xdr:rowOff>
    </xdr:from>
    <xdr:to>
      <xdr:col>6</xdr:col>
      <xdr:colOff>195448</xdr:colOff>
      <xdr:row>0</xdr:row>
      <xdr:rowOff>583415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381055" y="149075"/>
          <a:ext cx="1748343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10</xdr:col>
      <xdr:colOff>296532</xdr:colOff>
      <xdr:row>11</xdr:row>
      <xdr:rowOff>0</xdr:rowOff>
    </xdr:from>
    <xdr:to>
      <xdr:col>15</xdr:col>
      <xdr:colOff>493058</xdr:colOff>
      <xdr:row>15</xdr:row>
      <xdr:rowOff>538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830932" y="2590800"/>
          <a:ext cx="4101776" cy="105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灰色部分は３事業計画書（別紙２）シートを入力後に自動計算されます。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964180" y="53340"/>
          <a:ext cx="164376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32</xdr:col>
      <xdr:colOff>109818</xdr:colOff>
      <xdr:row>22</xdr:row>
      <xdr:rowOff>143985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8562975" y="3990975"/>
          <a:ext cx="3414993" cy="648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19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30805" y="53340"/>
          <a:ext cx="2967739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27</xdr:col>
      <xdr:colOff>0</xdr:colOff>
      <xdr:row>16</xdr:row>
      <xdr:rowOff>93452</xdr:rowOff>
    </xdr:from>
    <xdr:to>
      <xdr:col>32</xdr:col>
      <xdr:colOff>247829</xdr:colOff>
      <xdr:row>19</xdr:row>
      <xdr:rowOff>172528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8029575" y="3846302"/>
          <a:ext cx="2533829" cy="593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27</xdr:col>
      <xdr:colOff>0</xdr:colOff>
      <xdr:row>17</xdr:row>
      <xdr:rowOff>1</xdr:rowOff>
    </xdr:from>
    <xdr:to>
      <xdr:col>35</xdr:col>
      <xdr:colOff>266700</xdr:colOff>
      <xdr:row>20</xdr:row>
      <xdr:rowOff>43133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8029575" y="3848101"/>
          <a:ext cx="3419475" cy="6527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599755</xdr:colOff>
      <xdr:row>0</xdr:row>
      <xdr:rowOff>149075</xdr:rowOff>
    </xdr:from>
    <xdr:to>
      <xdr:col>6</xdr:col>
      <xdr:colOff>195448</xdr:colOff>
      <xdr:row>0</xdr:row>
      <xdr:rowOff>583415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3118837" y="149075"/>
          <a:ext cx="1532070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10</xdr:col>
      <xdr:colOff>296532</xdr:colOff>
      <xdr:row>11</xdr:row>
      <xdr:rowOff>0</xdr:rowOff>
    </xdr:from>
    <xdr:to>
      <xdr:col>15</xdr:col>
      <xdr:colOff>493058</xdr:colOff>
      <xdr:row>15</xdr:row>
      <xdr:rowOff>538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8835414" y="2588559"/>
          <a:ext cx="4118585" cy="10538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灰色部分は３事業計画書（別紙２）シートを入力後に自動計算されます。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280537" y="53340"/>
          <a:ext cx="1342558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32</xdr:col>
      <xdr:colOff>109818</xdr:colOff>
      <xdr:row>22</xdr:row>
      <xdr:rowOff>143985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8594912" y="4000500"/>
          <a:ext cx="3437965" cy="64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19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2286000" y="53340"/>
          <a:ext cx="133134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27</xdr:col>
      <xdr:colOff>0</xdr:colOff>
      <xdr:row>16</xdr:row>
      <xdr:rowOff>93452</xdr:rowOff>
    </xdr:from>
    <xdr:to>
      <xdr:col>32</xdr:col>
      <xdr:colOff>247829</xdr:colOff>
      <xdr:row>19</xdr:row>
      <xdr:rowOff>172528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6728604" y="3853131"/>
          <a:ext cx="2296602" cy="59666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27</xdr:col>
      <xdr:colOff>0</xdr:colOff>
      <xdr:row>17</xdr:row>
      <xdr:rowOff>1</xdr:rowOff>
    </xdr:from>
    <xdr:to>
      <xdr:col>35</xdr:col>
      <xdr:colOff>266700</xdr:colOff>
      <xdr:row>20</xdr:row>
      <xdr:rowOff>43133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6934200" y="3840481"/>
          <a:ext cx="3147060" cy="6527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964180" y="53340"/>
          <a:ext cx="164376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32</xdr:col>
      <xdr:colOff>109818</xdr:colOff>
      <xdr:row>22</xdr:row>
      <xdr:rowOff>143985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562975" y="3990975"/>
          <a:ext cx="3414993" cy="648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19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30805" y="53340"/>
          <a:ext cx="2967739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27</xdr:col>
      <xdr:colOff>0</xdr:colOff>
      <xdr:row>16</xdr:row>
      <xdr:rowOff>93452</xdr:rowOff>
    </xdr:from>
    <xdr:to>
      <xdr:col>32</xdr:col>
      <xdr:colOff>247829</xdr:colOff>
      <xdr:row>19</xdr:row>
      <xdr:rowOff>172528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029575" y="3846302"/>
          <a:ext cx="2533829" cy="593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27</xdr:col>
      <xdr:colOff>0</xdr:colOff>
      <xdr:row>17</xdr:row>
      <xdr:rowOff>1</xdr:rowOff>
    </xdr:from>
    <xdr:to>
      <xdr:col>35</xdr:col>
      <xdr:colOff>266700</xdr:colOff>
      <xdr:row>20</xdr:row>
      <xdr:rowOff>43133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8029575" y="3848101"/>
          <a:ext cx="3419475" cy="6527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599755</xdr:colOff>
      <xdr:row>0</xdr:row>
      <xdr:rowOff>149075</xdr:rowOff>
    </xdr:from>
    <xdr:to>
      <xdr:col>6</xdr:col>
      <xdr:colOff>195448</xdr:colOff>
      <xdr:row>0</xdr:row>
      <xdr:rowOff>583415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381055" y="149075"/>
          <a:ext cx="1748343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10</xdr:col>
      <xdr:colOff>296532</xdr:colOff>
      <xdr:row>11</xdr:row>
      <xdr:rowOff>0</xdr:rowOff>
    </xdr:from>
    <xdr:to>
      <xdr:col>15</xdr:col>
      <xdr:colOff>493058</xdr:colOff>
      <xdr:row>15</xdr:row>
      <xdr:rowOff>538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830932" y="2590800"/>
          <a:ext cx="4101776" cy="105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灰色部分は３事業計画書（別紙２）シートを入力後に自動計算されます。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964180" y="53340"/>
          <a:ext cx="164376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32</xdr:col>
      <xdr:colOff>109818</xdr:colOff>
      <xdr:row>22</xdr:row>
      <xdr:rowOff>143985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8562975" y="3990975"/>
          <a:ext cx="3414993" cy="648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19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30805" y="53340"/>
          <a:ext cx="2967739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27</xdr:col>
      <xdr:colOff>0</xdr:colOff>
      <xdr:row>16</xdr:row>
      <xdr:rowOff>93452</xdr:rowOff>
    </xdr:from>
    <xdr:to>
      <xdr:col>32</xdr:col>
      <xdr:colOff>247829</xdr:colOff>
      <xdr:row>19</xdr:row>
      <xdr:rowOff>172528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8029575" y="3846302"/>
          <a:ext cx="2533829" cy="593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27</xdr:col>
      <xdr:colOff>0</xdr:colOff>
      <xdr:row>17</xdr:row>
      <xdr:rowOff>1</xdr:rowOff>
    </xdr:from>
    <xdr:to>
      <xdr:col>35</xdr:col>
      <xdr:colOff>266700</xdr:colOff>
      <xdr:row>20</xdr:row>
      <xdr:rowOff>43133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8029575" y="3848101"/>
          <a:ext cx="3419475" cy="6527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599755</xdr:colOff>
      <xdr:row>0</xdr:row>
      <xdr:rowOff>149075</xdr:rowOff>
    </xdr:from>
    <xdr:to>
      <xdr:col>6</xdr:col>
      <xdr:colOff>195448</xdr:colOff>
      <xdr:row>0</xdr:row>
      <xdr:rowOff>583415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3381055" y="149075"/>
          <a:ext cx="1748343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10</xdr:col>
      <xdr:colOff>296532</xdr:colOff>
      <xdr:row>11</xdr:row>
      <xdr:rowOff>0</xdr:rowOff>
    </xdr:from>
    <xdr:to>
      <xdr:col>15</xdr:col>
      <xdr:colOff>493058</xdr:colOff>
      <xdr:row>15</xdr:row>
      <xdr:rowOff>538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8830932" y="2590800"/>
          <a:ext cx="4101776" cy="105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灰色部分は３事業計画書（別紙２）シートを入力後に自動計算されます。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12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964180" y="53340"/>
          <a:ext cx="1643764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25</xdr:col>
      <xdr:colOff>0</xdr:colOff>
      <xdr:row>19</xdr:row>
      <xdr:rowOff>0</xdr:rowOff>
    </xdr:from>
    <xdr:to>
      <xdr:col>32</xdr:col>
      <xdr:colOff>109818</xdr:colOff>
      <xdr:row>22</xdr:row>
      <xdr:rowOff>143985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8562975" y="3990975"/>
          <a:ext cx="3414993" cy="6488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0</xdr:row>
      <xdr:rowOff>53340</xdr:rowOff>
    </xdr:from>
    <xdr:to>
      <xdr:col>19</xdr:col>
      <xdr:colOff>35944</xdr:colOff>
      <xdr:row>0</xdr:row>
      <xdr:rowOff>487680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630805" y="53340"/>
          <a:ext cx="2967739" cy="43434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事業計画書用</a:t>
          </a:r>
        </a:p>
      </xdr:txBody>
    </xdr:sp>
    <xdr:clientData/>
  </xdr:twoCellAnchor>
  <xdr:twoCellAnchor>
    <xdr:from>
      <xdr:col>27</xdr:col>
      <xdr:colOff>0</xdr:colOff>
      <xdr:row>16</xdr:row>
      <xdr:rowOff>93452</xdr:rowOff>
    </xdr:from>
    <xdr:to>
      <xdr:col>32</xdr:col>
      <xdr:colOff>247829</xdr:colOff>
      <xdr:row>19</xdr:row>
      <xdr:rowOff>172528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8029575" y="3846302"/>
          <a:ext cx="2533829" cy="593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endParaRPr kumimoji="1" lang="ja-JP" altLang="en-US" sz="16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twoCellAnchor>
  <xdr:twoCellAnchor>
    <xdr:from>
      <xdr:col>27</xdr:col>
      <xdr:colOff>0</xdr:colOff>
      <xdr:row>17</xdr:row>
      <xdr:rowOff>1</xdr:rowOff>
    </xdr:from>
    <xdr:to>
      <xdr:col>35</xdr:col>
      <xdr:colOff>266700</xdr:colOff>
      <xdr:row>20</xdr:row>
      <xdr:rowOff>43133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8029575" y="3848101"/>
          <a:ext cx="3419475" cy="6527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ysClr val="windowText" lastClr="000000"/>
              </a:solidFill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青色</a:t>
          </a: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の箇所を記入してください。</a:t>
          </a:r>
          <a:br>
            <a:rPr kumimoji="1" lang="en-US" altLang="ja-JP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</a:br>
          <a:r>
            <a:rPr kumimoji="1" lang="ja-JP" altLang="en-US" sz="16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灰色の箇所は自動計算されます。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1E4CB-20F2-4DD1-917B-AB89092B0EE1}">
  <sheetPr codeName="Sheet2">
    <tabColor rgb="FFFFF4C5"/>
  </sheetPr>
  <dimension ref="B1:S55"/>
  <sheetViews>
    <sheetView tabSelected="1" view="pageBreakPreview" zoomScaleNormal="100" zoomScaleSheetLayoutView="100" workbookViewId="0">
      <selection activeCell="D16" sqref="D16"/>
    </sheetView>
  </sheetViews>
  <sheetFormatPr defaultColWidth="10.25" defaultRowHeight="15" customHeight="1" x14ac:dyDescent="0.15"/>
  <cols>
    <col min="1" max="1" width="1.375" style="4" customWidth="1"/>
    <col min="2" max="2" width="5.625" style="4" customWidth="1"/>
    <col min="3" max="3" width="14.125" style="4" customWidth="1"/>
    <col min="4" max="4" width="15.375" style="4" customWidth="1"/>
    <col min="5" max="7" width="14.125" style="4" customWidth="1"/>
    <col min="8" max="8" width="16.625" style="4" customWidth="1"/>
    <col min="9" max="9" width="14.125" style="4" customWidth="1"/>
    <col min="10" max="10" width="2.375" style="4" customWidth="1"/>
    <col min="11" max="18" width="10.25" style="4"/>
    <col min="19" max="19" width="0" style="4" hidden="1" customWidth="1"/>
    <col min="20" max="16384" width="10.25" style="4"/>
  </cols>
  <sheetData>
    <row r="1" spans="2:19" s="40" customFormat="1" ht="61.9" customHeight="1" x14ac:dyDescent="0.15"/>
    <row r="2" spans="2:19" ht="15" customHeight="1" x14ac:dyDescent="0.15">
      <c r="B2" s="4" t="s">
        <v>0</v>
      </c>
    </row>
    <row r="3" spans="2:19" ht="15" customHeight="1" x14ac:dyDescent="0.15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S3" s="4" t="s">
        <v>2</v>
      </c>
    </row>
    <row r="4" spans="2:19" ht="15" customHeight="1" x14ac:dyDescent="0.15">
      <c r="S4" s="4" t="s">
        <v>3</v>
      </c>
    </row>
    <row r="5" spans="2:19" ht="15" customHeight="1" x14ac:dyDescent="0.15">
      <c r="D5" s="39" t="s">
        <v>4</v>
      </c>
      <c r="E5" s="113"/>
      <c r="F5" s="113"/>
      <c r="G5" s="113"/>
      <c r="H5" s="113"/>
      <c r="I5" s="113"/>
      <c r="S5" s="4" t="s">
        <v>5</v>
      </c>
    </row>
    <row r="6" spans="2:19" ht="15" customHeight="1" x14ac:dyDescent="0.15">
      <c r="D6" s="39" t="s">
        <v>6</v>
      </c>
      <c r="E6" s="113"/>
      <c r="F6" s="113"/>
      <c r="G6" s="113"/>
      <c r="H6" s="113"/>
      <c r="I6" s="113"/>
    </row>
    <row r="7" spans="2:19" ht="19.899999999999999" customHeight="1" x14ac:dyDescent="0.15">
      <c r="D7" s="39" t="s">
        <v>7</v>
      </c>
      <c r="E7" s="114"/>
      <c r="F7" s="115"/>
      <c r="G7" s="115"/>
      <c r="H7" s="115"/>
      <c r="I7" s="116"/>
    </row>
    <row r="9" spans="2:19" ht="15" customHeight="1" x14ac:dyDescent="0.15">
      <c r="C9" s="35" t="s">
        <v>8</v>
      </c>
    </row>
    <row r="10" spans="2:19" ht="9" customHeight="1" x14ac:dyDescent="0.15">
      <c r="C10" s="35"/>
    </row>
    <row r="11" spans="2:19" ht="9.6" customHeight="1" x14ac:dyDescent="0.15">
      <c r="B11" s="36"/>
      <c r="C11" s="37"/>
      <c r="D11" s="37"/>
      <c r="E11" s="37"/>
      <c r="F11" s="37"/>
      <c r="G11" s="37"/>
      <c r="H11" s="37"/>
      <c r="I11" s="37"/>
      <c r="J11" s="38"/>
    </row>
    <row r="12" spans="2:19" ht="15" customHeight="1" x14ac:dyDescent="0.15">
      <c r="B12" s="34" t="s">
        <v>9</v>
      </c>
      <c r="J12" s="5"/>
    </row>
    <row r="13" spans="2:19" ht="8.4499999999999993" customHeight="1" x14ac:dyDescent="0.15">
      <c r="B13" s="3"/>
      <c r="J13" s="5"/>
    </row>
    <row r="14" spans="2:19" ht="15" customHeight="1" x14ac:dyDescent="0.15">
      <c r="B14" s="13" t="str">
        <f>IF(I16&gt;0,"☑","")</f>
        <v/>
      </c>
      <c r="C14" s="4" t="s">
        <v>10</v>
      </c>
      <c r="J14" s="5"/>
    </row>
    <row r="15" spans="2:19" ht="45" x14ac:dyDescent="0.15">
      <c r="B15" s="3"/>
      <c r="C15" s="15" t="s">
        <v>11</v>
      </c>
      <c r="D15" s="16" t="s">
        <v>12</v>
      </c>
      <c r="E15" s="17" t="s">
        <v>13</v>
      </c>
      <c r="F15" s="18" t="s">
        <v>14</v>
      </c>
      <c r="G15" s="18" t="s">
        <v>15</v>
      </c>
      <c r="H15" s="18" t="s">
        <v>16</v>
      </c>
      <c r="I15" s="18" t="s">
        <v>17</v>
      </c>
      <c r="J15" s="5"/>
    </row>
    <row r="16" spans="2:19" ht="24" customHeight="1" x14ac:dyDescent="0.15">
      <c r="B16" s="3"/>
      <c r="C16" s="11">
        <f>'３事業計画書（別紙２）（人材確保体制構築）1'!D30</f>
        <v>0</v>
      </c>
      <c r="D16" s="41"/>
      <c r="E16" s="11">
        <f>C16-D16</f>
        <v>0</v>
      </c>
      <c r="F16" s="11">
        <f>E16</f>
        <v>0</v>
      </c>
      <c r="G16" s="11">
        <v>100000</v>
      </c>
      <c r="H16" s="20">
        <f>MIN(F16,G16)</f>
        <v>0</v>
      </c>
      <c r="I16" s="11">
        <f>ROUNDDOWN(H16,-3)</f>
        <v>0</v>
      </c>
      <c r="J16" s="5"/>
    </row>
    <row r="17" spans="2:10" ht="8.4499999999999993" customHeight="1" x14ac:dyDescent="0.15">
      <c r="B17" s="3"/>
      <c r="H17" s="12"/>
      <c r="J17" s="5"/>
    </row>
    <row r="18" spans="2:10" ht="15" customHeight="1" x14ac:dyDescent="0.15">
      <c r="B18" s="13" t="str">
        <f>IF(I20&gt;0,"☑","")</f>
        <v/>
      </c>
      <c r="C18" s="4" t="s">
        <v>18</v>
      </c>
      <c r="H18" s="14"/>
      <c r="J18" s="5"/>
    </row>
    <row r="19" spans="2:10" ht="45" x14ac:dyDescent="0.15">
      <c r="B19" s="3"/>
      <c r="C19" s="15" t="s">
        <v>11</v>
      </c>
      <c r="D19" s="16" t="s">
        <v>12</v>
      </c>
      <c r="E19" s="17" t="s">
        <v>13</v>
      </c>
      <c r="F19" s="18" t="s">
        <v>14</v>
      </c>
      <c r="G19" s="18" t="s">
        <v>15</v>
      </c>
      <c r="H19" s="19" t="s">
        <v>16</v>
      </c>
      <c r="I19" s="18" t="s">
        <v>17</v>
      </c>
      <c r="J19" s="5"/>
    </row>
    <row r="20" spans="2:10" ht="24" customHeight="1" x14ac:dyDescent="0.15">
      <c r="B20" s="3"/>
      <c r="C20" s="11">
        <f>'３事業計画書（別紙２）（人材確保体制構築）1'!D42</f>
        <v>0</v>
      </c>
      <c r="D20" s="41"/>
      <c r="E20" s="11">
        <f>C20-D20</f>
        <v>0</v>
      </c>
      <c r="F20" s="11">
        <f>E20</f>
        <v>0</v>
      </c>
      <c r="G20" s="11">
        <v>300000</v>
      </c>
      <c r="H20" s="20">
        <f t="shared" ref="H20:H50" si="0">MIN(F20,G20)</f>
        <v>0</v>
      </c>
      <c r="I20" s="11">
        <f>MIN(E20:G20)</f>
        <v>0</v>
      </c>
      <c r="J20" s="5"/>
    </row>
    <row r="21" spans="2:10" ht="8.4499999999999993" customHeight="1" x14ac:dyDescent="0.15">
      <c r="B21" s="3"/>
      <c r="H21" s="12"/>
      <c r="J21" s="5"/>
    </row>
    <row r="22" spans="2:10" ht="15" customHeight="1" x14ac:dyDescent="0.15">
      <c r="B22" s="13" t="str">
        <f>IF(I24&gt;0,"☑","")</f>
        <v/>
      </c>
      <c r="C22" s="4" t="s">
        <v>19</v>
      </c>
      <c r="H22" s="14"/>
      <c r="J22" s="5"/>
    </row>
    <row r="23" spans="2:10" ht="45" x14ac:dyDescent="0.15">
      <c r="B23" s="3"/>
      <c r="C23" s="15" t="s">
        <v>11</v>
      </c>
      <c r="D23" s="16" t="s">
        <v>12</v>
      </c>
      <c r="E23" s="17" t="s">
        <v>13</v>
      </c>
      <c r="F23" s="18" t="s">
        <v>14</v>
      </c>
      <c r="G23" s="18" t="s">
        <v>15</v>
      </c>
      <c r="H23" s="19" t="s">
        <v>16</v>
      </c>
      <c r="I23" s="18" t="s">
        <v>17</v>
      </c>
      <c r="J23" s="5"/>
    </row>
    <row r="24" spans="2:10" ht="24" customHeight="1" x14ac:dyDescent="0.15">
      <c r="B24" s="3"/>
      <c r="C24" s="11">
        <f>IF('３事業計画書（別紙２）（人材確保体制構築）1'!J10="該当する",'３事業計画書（別紙２）（人材確保体制構築）1'!L60*3500+'３事業計画書（別紙２）（人材確保体制構築）1'!O60*5000,IF('３事業計画書（別紙２）（人材確保体制構築）1'!J10="該当しない",'３事業計画書（別紙２）（人材確保体制構築）1'!L60*2500+'３事業計画書（別紙２）（人材確保体制構築）1'!O60*4000,0))</f>
        <v>0</v>
      </c>
      <c r="D24" s="41"/>
      <c r="E24" s="11">
        <f>C24-D24</f>
        <v>0</v>
      </c>
      <c r="F24" s="11">
        <f>E24</f>
        <v>0</v>
      </c>
      <c r="G24" s="11">
        <f>IF('３事業計画書（別紙２）（人材確保体制構築）1'!J10="該当する",'３事業計画書（別紙２）（人材確保体制構築）1'!L60*3500+'３事業計画書（別紙２）（人材確保体制構築）1'!O60*5000,IF('３事業計画書（別紙２）（人材確保体制構築）1'!J10="該当しない",'３事業計画書（別紙２）（人材確保体制構築）1'!L60*2500+'３事業計画書（別紙２）（人材確保体制構築）1'!O60*4000,0))</f>
        <v>0</v>
      </c>
      <c r="H24" s="20">
        <f t="shared" si="0"/>
        <v>0</v>
      </c>
      <c r="I24" s="11">
        <f>MIN(E24:G24)</f>
        <v>0</v>
      </c>
      <c r="J24" s="5"/>
    </row>
    <row r="25" spans="2:10" ht="8.4499999999999993" customHeight="1" x14ac:dyDescent="0.15">
      <c r="B25" s="3"/>
      <c r="C25" s="28"/>
      <c r="D25" s="28"/>
      <c r="E25" s="28"/>
      <c r="F25" s="28"/>
      <c r="G25" s="28"/>
      <c r="H25" s="12"/>
      <c r="I25" s="28"/>
      <c r="J25" s="5"/>
    </row>
    <row r="26" spans="2:10" ht="15" customHeight="1" x14ac:dyDescent="0.15">
      <c r="B26" s="3"/>
      <c r="C26" s="6" t="s">
        <v>20</v>
      </c>
      <c r="D26" s="7">
        <f>I16+I20+I24</f>
        <v>0</v>
      </c>
      <c r="E26" s="6" t="s">
        <v>21</v>
      </c>
      <c r="H26" s="29"/>
      <c r="J26" s="5"/>
    </row>
    <row r="27" spans="2:10" ht="15" customHeight="1" x14ac:dyDescent="0.15">
      <c r="B27" s="30"/>
      <c r="C27" s="31"/>
      <c r="D27" s="31"/>
      <c r="E27" s="31"/>
      <c r="F27" s="31"/>
      <c r="G27" s="31"/>
      <c r="H27" s="29"/>
      <c r="I27" s="31"/>
      <c r="J27" s="32"/>
    </row>
    <row r="28" spans="2:10" ht="15" customHeight="1" x14ac:dyDescent="0.15">
      <c r="B28" s="3"/>
      <c r="H28" s="33"/>
      <c r="J28" s="5"/>
    </row>
    <row r="29" spans="2:10" ht="15" customHeight="1" x14ac:dyDescent="0.15">
      <c r="B29" s="34" t="s">
        <v>22</v>
      </c>
      <c r="H29" s="29"/>
      <c r="J29" s="5"/>
    </row>
    <row r="30" spans="2:10" ht="15" customHeight="1" x14ac:dyDescent="0.15">
      <c r="B30" s="13" t="str">
        <f>IF(I32&gt;0,"☑","")</f>
        <v/>
      </c>
      <c r="C30" s="4" t="s">
        <v>23</v>
      </c>
      <c r="H30" s="14"/>
      <c r="J30" s="5"/>
    </row>
    <row r="31" spans="2:10" ht="45" x14ac:dyDescent="0.15">
      <c r="B31" s="3"/>
      <c r="C31" s="15" t="s">
        <v>11</v>
      </c>
      <c r="D31" s="16" t="s">
        <v>12</v>
      </c>
      <c r="E31" s="17" t="s">
        <v>13</v>
      </c>
      <c r="F31" s="18" t="s">
        <v>14</v>
      </c>
      <c r="G31" s="18" t="s">
        <v>15</v>
      </c>
      <c r="H31" s="19" t="s">
        <v>16</v>
      </c>
      <c r="I31" s="18" t="s">
        <v>17</v>
      </c>
      <c r="J31" s="5"/>
    </row>
    <row r="32" spans="2:10" ht="24" customHeight="1" x14ac:dyDescent="0.15">
      <c r="B32" s="3"/>
      <c r="C32" s="41"/>
      <c r="D32" s="41"/>
      <c r="E32" s="11">
        <f>C32-D32</f>
        <v>0</v>
      </c>
      <c r="F32" s="11">
        <f>E32</f>
        <v>0</v>
      </c>
      <c r="G32" s="11">
        <v>400000</v>
      </c>
      <c r="H32" s="20">
        <f t="shared" si="0"/>
        <v>0</v>
      </c>
      <c r="I32" s="11">
        <f>MIN(E32:G32)</f>
        <v>0</v>
      </c>
      <c r="J32" s="5"/>
    </row>
    <row r="33" spans="2:11" ht="8.4499999999999993" customHeight="1" x14ac:dyDescent="0.15">
      <c r="B33" s="3"/>
      <c r="H33" s="12"/>
      <c r="J33" s="5"/>
    </row>
    <row r="34" spans="2:11" ht="15" customHeight="1" x14ac:dyDescent="0.15">
      <c r="B34" s="13" t="str">
        <f>IF(I36&gt;0,"☑","")</f>
        <v/>
      </c>
      <c r="C34" s="4" t="s">
        <v>24</v>
      </c>
      <c r="H34" s="14"/>
      <c r="J34" s="5"/>
      <c r="K34" s="21"/>
    </row>
    <row r="35" spans="2:11" ht="45" x14ac:dyDescent="0.15">
      <c r="B35" s="3"/>
      <c r="C35" s="15" t="s">
        <v>11</v>
      </c>
      <c r="D35" s="16" t="s">
        <v>12</v>
      </c>
      <c r="E35" s="17" t="s">
        <v>13</v>
      </c>
      <c r="F35" s="18" t="s">
        <v>14</v>
      </c>
      <c r="G35" s="18" t="s">
        <v>15</v>
      </c>
      <c r="H35" s="19" t="s">
        <v>16</v>
      </c>
      <c r="I35" s="18" t="s">
        <v>17</v>
      </c>
      <c r="J35" s="5"/>
    </row>
    <row r="36" spans="2:11" ht="27.95" customHeight="1" x14ac:dyDescent="0.15">
      <c r="B36" s="3"/>
      <c r="C36" s="22">
        <f>'３事業計画書（別紙２）（経営改善）1'!U28</f>
        <v>0</v>
      </c>
      <c r="D36" s="11">
        <f>SUM(D38:D42)</f>
        <v>0</v>
      </c>
      <c r="E36" s="20">
        <f>SUM(E38:E42)</f>
        <v>0</v>
      </c>
      <c r="F36" s="20">
        <f>SUM(F38:F42)</f>
        <v>0</v>
      </c>
      <c r="G36" s="23" t="s">
        <v>25</v>
      </c>
      <c r="H36" s="20">
        <f>SUM(H38:H42)</f>
        <v>0</v>
      </c>
      <c r="I36" s="20">
        <f>SUM(I38:I42)</f>
        <v>0</v>
      </c>
      <c r="J36" s="5"/>
    </row>
    <row r="37" spans="2:11" ht="27.95" customHeight="1" x14ac:dyDescent="0.15">
      <c r="B37" s="3"/>
      <c r="C37" s="24" t="s">
        <v>26</v>
      </c>
      <c r="D37" s="25"/>
      <c r="E37" s="25"/>
      <c r="F37" s="25"/>
      <c r="G37" s="26"/>
      <c r="H37" s="25"/>
      <c r="I37" s="27"/>
      <c r="J37" s="5"/>
    </row>
    <row r="38" spans="2:11" ht="24" customHeight="1" x14ac:dyDescent="0.15">
      <c r="B38" s="3"/>
      <c r="C38" s="11">
        <f>'３事業計画書（別紙２）（経営改善）1'!U23</f>
        <v>0</v>
      </c>
      <c r="D38" s="41"/>
      <c r="E38" s="11">
        <f>C38-D38</f>
        <v>0</v>
      </c>
      <c r="F38" s="11">
        <f>E38</f>
        <v>0</v>
      </c>
      <c r="G38" s="11">
        <f>IF('３事業計画書（別紙２）（経営改善）1'!S23&gt;0,'３事業計画書（別紙２）（経営改善）1'!S23*100000,0)</f>
        <v>0</v>
      </c>
      <c r="H38" s="20">
        <f t="shared" ref="H38:H41" si="1">MIN(F38,G38)</f>
        <v>0</v>
      </c>
      <c r="I38" s="11">
        <f>MIN(F38:G38)</f>
        <v>0</v>
      </c>
      <c r="J38" s="5"/>
    </row>
    <row r="39" spans="2:11" ht="24" customHeight="1" x14ac:dyDescent="0.15">
      <c r="B39" s="3"/>
      <c r="C39" s="11">
        <f>'３事業計画書（別紙２）（経営改善）1'!U24</f>
        <v>0</v>
      </c>
      <c r="D39" s="41"/>
      <c r="E39" s="11">
        <f>C39-D39</f>
        <v>0</v>
      </c>
      <c r="F39" s="11">
        <f t="shared" ref="F39:F42" si="2">E39</f>
        <v>0</v>
      </c>
      <c r="G39" s="11">
        <f>IF('３事業計画書（別紙２）（経営改善）1'!S24&gt;0,'３事業計画書（別紙２）（経営改善）1'!S24*100000,0)</f>
        <v>0</v>
      </c>
      <c r="H39" s="20">
        <f t="shared" si="1"/>
        <v>0</v>
      </c>
      <c r="I39" s="11">
        <f t="shared" ref="I39:I42" si="3">MIN(F39:G39)</f>
        <v>0</v>
      </c>
      <c r="J39" s="5"/>
    </row>
    <row r="40" spans="2:11" ht="24" customHeight="1" x14ac:dyDescent="0.15">
      <c r="B40" s="3"/>
      <c r="C40" s="11">
        <f>'３事業計画書（別紙２）（経営改善）1'!U25</f>
        <v>0</v>
      </c>
      <c r="D40" s="41"/>
      <c r="E40" s="11">
        <f>C40-D40</f>
        <v>0</v>
      </c>
      <c r="F40" s="11">
        <f t="shared" si="2"/>
        <v>0</v>
      </c>
      <c r="G40" s="11">
        <f>IF('３事業計画書（別紙２）（経営改善）1'!S25&gt;0,'３事業計画書（別紙２）（経営改善）1'!S25*100000,0)</f>
        <v>0</v>
      </c>
      <c r="H40" s="20">
        <f t="shared" si="1"/>
        <v>0</v>
      </c>
      <c r="I40" s="11">
        <f t="shared" si="3"/>
        <v>0</v>
      </c>
      <c r="J40" s="5"/>
    </row>
    <row r="41" spans="2:11" ht="24" customHeight="1" x14ac:dyDescent="0.15">
      <c r="B41" s="3"/>
      <c r="C41" s="11">
        <f>'３事業計画書（別紙２）（経営改善）1'!U26</f>
        <v>0</v>
      </c>
      <c r="D41" s="41"/>
      <c r="E41" s="11">
        <f>C41-D41</f>
        <v>0</v>
      </c>
      <c r="F41" s="11">
        <f t="shared" si="2"/>
        <v>0</v>
      </c>
      <c r="G41" s="11">
        <f>IF('３事業計画書（別紙２）（経営改善）1'!S26&gt;0,'３事業計画書（別紙２）（経営改善）1'!S26*100000,0)</f>
        <v>0</v>
      </c>
      <c r="H41" s="20">
        <f t="shared" si="1"/>
        <v>0</v>
      </c>
      <c r="I41" s="11">
        <f t="shared" si="3"/>
        <v>0</v>
      </c>
      <c r="J41" s="5"/>
    </row>
    <row r="42" spans="2:11" ht="24" customHeight="1" x14ac:dyDescent="0.15">
      <c r="B42" s="3"/>
      <c r="C42" s="11">
        <f>'３事業計画書（別紙２）（経営改善）1'!U27</f>
        <v>0</v>
      </c>
      <c r="D42" s="41"/>
      <c r="E42" s="11">
        <f>C42-D42</f>
        <v>0</v>
      </c>
      <c r="F42" s="11">
        <f t="shared" si="2"/>
        <v>0</v>
      </c>
      <c r="G42" s="11">
        <f>IF('３事業計画書（別紙２）（経営改善）1'!S27&gt;0,'３事業計画書（別紙２）（経営改善）1'!S27*100000,0)</f>
        <v>0</v>
      </c>
      <c r="H42" s="20">
        <f>MIN(F42,G42)</f>
        <v>0</v>
      </c>
      <c r="I42" s="11">
        <f t="shared" si="3"/>
        <v>0</v>
      </c>
      <c r="J42" s="5"/>
    </row>
    <row r="43" spans="2:11" ht="8.4499999999999993" customHeight="1" x14ac:dyDescent="0.15">
      <c r="B43" s="3"/>
      <c r="H43" s="12"/>
      <c r="J43" s="5"/>
    </row>
    <row r="44" spans="2:11" ht="15" customHeight="1" x14ac:dyDescent="0.15">
      <c r="B44" s="13" t="str">
        <f>IF(I46&gt;0,"☑","")</f>
        <v/>
      </c>
      <c r="C44" s="4" t="s">
        <v>27</v>
      </c>
      <c r="H44" s="14"/>
      <c r="J44" s="5"/>
    </row>
    <row r="45" spans="2:11" ht="45" x14ac:dyDescent="0.15">
      <c r="B45" s="3"/>
      <c r="C45" s="15" t="s">
        <v>11</v>
      </c>
      <c r="D45" s="16" t="s">
        <v>12</v>
      </c>
      <c r="E45" s="17" t="s">
        <v>13</v>
      </c>
      <c r="F45" s="18" t="s">
        <v>14</v>
      </c>
      <c r="G45" s="18" t="s">
        <v>15</v>
      </c>
      <c r="H45" s="19" t="s">
        <v>16</v>
      </c>
      <c r="I45" s="18" t="s">
        <v>17</v>
      </c>
      <c r="J45" s="5"/>
    </row>
    <row r="46" spans="2:11" ht="24" customHeight="1" x14ac:dyDescent="0.15">
      <c r="B46" s="3"/>
      <c r="C46" s="11">
        <f>'３事業計画書（別紙２）（経営改善）1'!D50</f>
        <v>0</v>
      </c>
      <c r="D46" s="41"/>
      <c r="E46" s="11">
        <f>C46-D46</f>
        <v>0</v>
      </c>
      <c r="F46" s="11">
        <f>E46</f>
        <v>0</v>
      </c>
      <c r="G46" s="11">
        <f>IF('３事業計画書（別紙２）（経営改善）1'!C41="○",2000000,IF(OR('３事業計画書（別紙２）（経営改善）1'!C38="○",'３事業計画書（別紙２）（経営改善）1'!C39="○",'３事業計画書（別紙２）（経営改善）1'!C40="○"),1500000,0))</f>
        <v>0</v>
      </c>
      <c r="H46" s="20">
        <f t="shared" si="0"/>
        <v>0</v>
      </c>
      <c r="I46" s="11">
        <f>MIN(E46:G46)</f>
        <v>0</v>
      </c>
      <c r="J46" s="5"/>
    </row>
    <row r="47" spans="2:11" ht="8.4499999999999993" customHeight="1" x14ac:dyDescent="0.15">
      <c r="B47" s="3"/>
      <c r="H47" s="12"/>
      <c r="J47" s="5"/>
    </row>
    <row r="48" spans="2:11" ht="15" customHeight="1" x14ac:dyDescent="0.15">
      <c r="B48" s="13" t="str">
        <f>IF(I50&gt;0,"☑","")</f>
        <v/>
      </c>
      <c r="C48" s="4" t="s">
        <v>28</v>
      </c>
      <c r="H48" s="14"/>
      <c r="J48" s="5"/>
    </row>
    <row r="49" spans="2:10" ht="45" x14ac:dyDescent="0.15">
      <c r="B49" s="3"/>
      <c r="C49" s="15" t="s">
        <v>11</v>
      </c>
      <c r="D49" s="16" t="s">
        <v>12</v>
      </c>
      <c r="E49" s="17" t="s">
        <v>13</v>
      </c>
      <c r="F49" s="18" t="s">
        <v>14</v>
      </c>
      <c r="G49" s="18" t="s">
        <v>15</v>
      </c>
      <c r="H49" s="19" t="s">
        <v>16</v>
      </c>
      <c r="I49" s="18" t="s">
        <v>17</v>
      </c>
      <c r="J49" s="5"/>
    </row>
    <row r="50" spans="2:10" ht="24" customHeight="1" x14ac:dyDescent="0.15">
      <c r="B50" s="3"/>
      <c r="C50" s="41"/>
      <c r="D50" s="41"/>
      <c r="E50" s="11">
        <f>C50-D50</f>
        <v>0</v>
      </c>
      <c r="F50" s="11">
        <f>E50</f>
        <v>0</v>
      </c>
      <c r="G50" s="11">
        <v>300000</v>
      </c>
      <c r="H50" s="11">
        <f t="shared" si="0"/>
        <v>0</v>
      </c>
      <c r="I50" s="11">
        <f>MIN(E50:G50)</f>
        <v>0</v>
      </c>
      <c r="J50" s="5"/>
    </row>
    <row r="51" spans="2:10" ht="8.25" customHeight="1" x14ac:dyDescent="0.15">
      <c r="B51" s="3"/>
      <c r="J51" s="5"/>
    </row>
    <row r="52" spans="2:10" ht="15" customHeight="1" x14ac:dyDescent="0.15">
      <c r="B52" s="3"/>
      <c r="C52" s="6" t="s">
        <v>29</v>
      </c>
      <c r="D52" s="7">
        <f>I32+I36+I46+I50</f>
        <v>0</v>
      </c>
      <c r="E52" s="6" t="s">
        <v>21</v>
      </c>
      <c r="J52" s="5"/>
    </row>
    <row r="53" spans="2:10" ht="15" customHeight="1" x14ac:dyDescent="0.15">
      <c r="B53" s="8"/>
      <c r="C53" s="6"/>
      <c r="D53" s="6"/>
      <c r="E53" s="6"/>
      <c r="F53" s="6"/>
      <c r="G53" s="6"/>
      <c r="H53" s="6"/>
      <c r="I53" s="6"/>
      <c r="J53" s="9"/>
    </row>
    <row r="55" spans="2:10" ht="15" customHeight="1" x14ac:dyDescent="0.15">
      <c r="B55" s="10" t="s">
        <v>30</v>
      </c>
      <c r="C55" s="6"/>
      <c r="D55" s="6"/>
      <c r="E55" s="7">
        <f>D26+D52</f>
        <v>0</v>
      </c>
      <c r="F55" s="6" t="s">
        <v>21</v>
      </c>
    </row>
  </sheetData>
  <sheetProtection algorithmName="SHA-512" hashValue="RUCs68xCOYjDsIstFbBxNwiqqN3CPHKINuoQxAkMK0ZM/4nOVMABTVNuY1o7/owIrzZFvxSP7pq5RUbPT/6rBQ==" saltValue="mMnk+i3QvyAmfNps0xZCNw==" spinCount="100000" sheet="1" objects="1" scenarios="1"/>
  <mergeCells count="4">
    <mergeCell ref="B3:J3"/>
    <mergeCell ref="E5:I5"/>
    <mergeCell ref="E6:I6"/>
    <mergeCell ref="E7:I7"/>
  </mergeCells>
  <phoneticPr fontId="1"/>
  <dataValidations count="1">
    <dataValidation type="list" allowBlank="1" showInputMessage="1" showErrorMessage="1" sqref="E5:I5" xr:uid="{40A4648B-FC09-4C05-A854-91B63FAB1B65}">
      <formula1>$S$3:$S$5</formula1>
    </dataValidation>
  </dataValidations>
  <pageMargins left="0.70866141732283472" right="0.39370078740157483" top="0.46" bottom="0.46" header="0.31496062992125984" footer="0.31496062992125984"/>
  <pageSetup paperSize="9" scale="7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ED6A-234A-4251-AA4C-8CE8DBB5D873}">
  <sheetPr codeName="Sheet11">
    <tabColor rgb="FFBDD8CC"/>
  </sheetPr>
  <dimension ref="B1:S55"/>
  <sheetViews>
    <sheetView view="pageBreakPreview" zoomScaleNormal="100" zoomScaleSheetLayoutView="100" workbookViewId="0">
      <selection activeCell="B37" sqref="B37"/>
    </sheetView>
  </sheetViews>
  <sheetFormatPr defaultColWidth="10.25" defaultRowHeight="15" customHeight="1" x14ac:dyDescent="0.15"/>
  <cols>
    <col min="1" max="1" width="1.375" style="4" customWidth="1"/>
    <col min="2" max="2" width="5.625" style="4" customWidth="1"/>
    <col min="3" max="3" width="14.125" style="4" customWidth="1"/>
    <col min="4" max="4" width="15.375" style="4" customWidth="1"/>
    <col min="5" max="7" width="14.125" style="4" customWidth="1"/>
    <col min="8" max="8" width="16.625" style="4" customWidth="1"/>
    <col min="9" max="9" width="14.125" style="4" customWidth="1"/>
    <col min="10" max="10" width="2.375" style="4" customWidth="1"/>
    <col min="11" max="18" width="10.25" style="4"/>
    <col min="19" max="19" width="0" style="4" hidden="1" customWidth="1"/>
    <col min="20" max="16384" width="10.25" style="4"/>
  </cols>
  <sheetData>
    <row r="1" spans="2:19" s="40" customFormat="1" ht="61.9" customHeight="1" x14ac:dyDescent="0.15"/>
    <row r="2" spans="2:19" ht="15" customHeight="1" x14ac:dyDescent="0.15">
      <c r="B2" s="4" t="s">
        <v>0</v>
      </c>
    </row>
    <row r="3" spans="2:19" ht="15" customHeight="1" x14ac:dyDescent="0.15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S3" s="4" t="s">
        <v>2</v>
      </c>
    </row>
    <row r="4" spans="2:19" ht="15" customHeight="1" x14ac:dyDescent="0.15">
      <c r="S4" s="4" t="s">
        <v>3</v>
      </c>
    </row>
    <row r="5" spans="2:19" ht="15" customHeight="1" x14ac:dyDescent="0.15">
      <c r="D5" s="39" t="s">
        <v>4</v>
      </c>
      <c r="E5" s="113"/>
      <c r="F5" s="113"/>
      <c r="G5" s="113"/>
      <c r="H5" s="113"/>
      <c r="I5" s="113"/>
      <c r="S5" s="4" t="s">
        <v>5</v>
      </c>
    </row>
    <row r="6" spans="2:19" ht="15" customHeight="1" x14ac:dyDescent="0.15">
      <c r="D6" s="39" t="s">
        <v>6</v>
      </c>
      <c r="E6" s="113"/>
      <c r="F6" s="113"/>
      <c r="G6" s="113"/>
      <c r="H6" s="113"/>
      <c r="I6" s="113"/>
    </row>
    <row r="7" spans="2:19" ht="19.899999999999999" customHeight="1" x14ac:dyDescent="0.15">
      <c r="D7" s="39" t="s">
        <v>7</v>
      </c>
      <c r="E7" s="114"/>
      <c r="F7" s="115"/>
      <c r="G7" s="115"/>
      <c r="H7" s="115"/>
      <c r="I7" s="116"/>
    </row>
    <row r="9" spans="2:19" ht="15" customHeight="1" x14ac:dyDescent="0.15">
      <c r="C9" s="35" t="s">
        <v>8</v>
      </c>
    </row>
    <row r="10" spans="2:19" ht="9" customHeight="1" x14ac:dyDescent="0.15">
      <c r="C10" s="35"/>
    </row>
    <row r="11" spans="2:19" ht="9.6" customHeight="1" x14ac:dyDescent="0.15">
      <c r="B11" s="36"/>
      <c r="C11" s="37"/>
      <c r="D11" s="37"/>
      <c r="E11" s="37"/>
      <c r="F11" s="37"/>
      <c r="G11" s="37"/>
      <c r="H11" s="37"/>
      <c r="I11" s="37"/>
      <c r="J11" s="38"/>
    </row>
    <row r="12" spans="2:19" ht="15" customHeight="1" x14ac:dyDescent="0.15">
      <c r="B12" s="34" t="s">
        <v>9</v>
      </c>
      <c r="J12" s="5"/>
    </row>
    <row r="13" spans="2:19" ht="8.4499999999999993" customHeight="1" x14ac:dyDescent="0.15">
      <c r="B13" s="3"/>
      <c r="J13" s="5"/>
    </row>
    <row r="14" spans="2:19" ht="15" customHeight="1" x14ac:dyDescent="0.15">
      <c r="B14" s="13" t="str">
        <f>IF(I16&gt;0,"☑","")</f>
        <v/>
      </c>
      <c r="C14" s="4" t="s">
        <v>10</v>
      </c>
      <c r="J14" s="5"/>
    </row>
    <row r="15" spans="2:19" ht="45" x14ac:dyDescent="0.15">
      <c r="B15" s="3"/>
      <c r="C15" s="15" t="s">
        <v>11</v>
      </c>
      <c r="D15" s="16" t="s">
        <v>12</v>
      </c>
      <c r="E15" s="17" t="s">
        <v>13</v>
      </c>
      <c r="F15" s="18" t="s">
        <v>14</v>
      </c>
      <c r="G15" s="18" t="s">
        <v>15</v>
      </c>
      <c r="H15" s="18" t="s">
        <v>16</v>
      </c>
      <c r="I15" s="18" t="s">
        <v>17</v>
      </c>
      <c r="J15" s="5"/>
    </row>
    <row r="16" spans="2:19" ht="24" customHeight="1" x14ac:dyDescent="0.15">
      <c r="B16" s="3"/>
      <c r="C16" s="11">
        <f>'３事業計画書（別紙２）（人材確保体制構築）4'!D30</f>
        <v>0</v>
      </c>
      <c r="D16" s="41"/>
      <c r="E16" s="11">
        <f>C16-D16</f>
        <v>0</v>
      </c>
      <c r="F16" s="11">
        <f>E16</f>
        <v>0</v>
      </c>
      <c r="G16" s="11">
        <v>100000</v>
      </c>
      <c r="H16" s="20">
        <f>MIN(F16,G16)</f>
        <v>0</v>
      </c>
      <c r="I16" s="11">
        <f>ROUNDDOWN(H16,-3)</f>
        <v>0</v>
      </c>
      <c r="J16" s="5"/>
    </row>
    <row r="17" spans="2:10" ht="8.4499999999999993" customHeight="1" x14ac:dyDescent="0.15">
      <c r="B17" s="3"/>
      <c r="H17" s="12"/>
      <c r="J17" s="5"/>
    </row>
    <row r="18" spans="2:10" ht="15" customHeight="1" x14ac:dyDescent="0.15">
      <c r="B18" s="13" t="str">
        <f>IF(I20&gt;0,"☑","")</f>
        <v/>
      </c>
      <c r="C18" s="4" t="s">
        <v>18</v>
      </c>
      <c r="H18" s="14"/>
      <c r="J18" s="5"/>
    </row>
    <row r="19" spans="2:10" ht="45" x14ac:dyDescent="0.15">
      <c r="B19" s="3"/>
      <c r="C19" s="15" t="s">
        <v>11</v>
      </c>
      <c r="D19" s="16" t="s">
        <v>12</v>
      </c>
      <c r="E19" s="17" t="s">
        <v>13</v>
      </c>
      <c r="F19" s="18" t="s">
        <v>14</v>
      </c>
      <c r="G19" s="18" t="s">
        <v>15</v>
      </c>
      <c r="H19" s="19" t="s">
        <v>16</v>
      </c>
      <c r="I19" s="18" t="s">
        <v>17</v>
      </c>
      <c r="J19" s="5"/>
    </row>
    <row r="20" spans="2:10" ht="24" customHeight="1" x14ac:dyDescent="0.15">
      <c r="B20" s="3"/>
      <c r="C20" s="11">
        <f>'３事業計画書（別紙２）（人材確保体制構築）4'!D42</f>
        <v>0</v>
      </c>
      <c r="D20" s="41"/>
      <c r="E20" s="11">
        <f>C20-D20</f>
        <v>0</v>
      </c>
      <c r="F20" s="11">
        <f>E20</f>
        <v>0</v>
      </c>
      <c r="G20" s="11">
        <v>300000</v>
      </c>
      <c r="H20" s="20">
        <f t="shared" ref="H20:H50" si="0">MIN(F20,G20)</f>
        <v>0</v>
      </c>
      <c r="I20" s="11">
        <f>MIN(E20:G20)</f>
        <v>0</v>
      </c>
      <c r="J20" s="5"/>
    </row>
    <row r="21" spans="2:10" ht="8.4499999999999993" customHeight="1" x14ac:dyDescent="0.15">
      <c r="B21" s="3"/>
      <c r="H21" s="12"/>
      <c r="J21" s="5"/>
    </row>
    <row r="22" spans="2:10" ht="15" customHeight="1" x14ac:dyDescent="0.15">
      <c r="B22" s="13" t="str">
        <f>IF(I24&gt;0,"☑","")</f>
        <v/>
      </c>
      <c r="C22" s="4" t="s">
        <v>19</v>
      </c>
      <c r="H22" s="14"/>
      <c r="J22" s="5"/>
    </row>
    <row r="23" spans="2:10" ht="45" x14ac:dyDescent="0.15">
      <c r="B23" s="3"/>
      <c r="C23" s="15" t="s">
        <v>11</v>
      </c>
      <c r="D23" s="16" t="s">
        <v>12</v>
      </c>
      <c r="E23" s="17" t="s">
        <v>13</v>
      </c>
      <c r="F23" s="18" t="s">
        <v>14</v>
      </c>
      <c r="G23" s="18" t="s">
        <v>15</v>
      </c>
      <c r="H23" s="19" t="s">
        <v>16</v>
      </c>
      <c r="I23" s="18" t="s">
        <v>17</v>
      </c>
      <c r="J23" s="5"/>
    </row>
    <row r="24" spans="2:10" ht="24" customHeight="1" x14ac:dyDescent="0.15">
      <c r="B24" s="3"/>
      <c r="C24" s="11">
        <f>IF('３事業計画書（別紙２）（人材確保体制構築）4'!J10="該当する",'３事業計画書（別紙２）（人材確保体制構築）4'!L60*3500+'３事業計画書（別紙２）（人材確保体制構築）4'!O60*5000,IF('３事業計画書（別紙２）（人材確保体制構築）4'!J10="該当しない",'３事業計画書（別紙２）（人材確保体制構築）4'!L60*2500+'３事業計画書（別紙２）（人材確保体制構築）4'!O60*4000,0))</f>
        <v>0</v>
      </c>
      <c r="D24" s="41"/>
      <c r="E24" s="11">
        <f>C24-D24</f>
        <v>0</v>
      </c>
      <c r="F24" s="11">
        <f>E24</f>
        <v>0</v>
      </c>
      <c r="G24" s="11">
        <f>IF('３事業計画書（別紙２）（人材確保体制構築）4'!J10="該当する",'３事業計画書（別紙２）（人材確保体制構築）4'!L60*3500+'３事業計画書（別紙２）（人材確保体制構築）4'!O60*5000,IF('３事業計画書（別紙２）（人材確保体制構築）4'!J10="該当しない",'３事業計画書（別紙２）（人材確保体制構築）4'!L60*2500+'３事業計画書（別紙２）（人材確保体制構築）4'!O60*4000,0))</f>
        <v>0</v>
      </c>
      <c r="H24" s="20">
        <f t="shared" si="0"/>
        <v>0</v>
      </c>
      <c r="I24" s="11">
        <f>MIN(E24:G24)</f>
        <v>0</v>
      </c>
      <c r="J24" s="5"/>
    </row>
    <row r="25" spans="2:10" ht="8.4499999999999993" customHeight="1" x14ac:dyDescent="0.15">
      <c r="B25" s="3"/>
      <c r="C25" s="28"/>
      <c r="D25" s="28"/>
      <c r="E25" s="28"/>
      <c r="F25" s="28"/>
      <c r="G25" s="28"/>
      <c r="H25" s="12"/>
      <c r="I25" s="28"/>
      <c r="J25" s="5"/>
    </row>
    <row r="26" spans="2:10" ht="15" customHeight="1" x14ac:dyDescent="0.15">
      <c r="B26" s="3"/>
      <c r="C26" s="6" t="s">
        <v>20</v>
      </c>
      <c r="D26" s="7">
        <f>I16+I20+I24</f>
        <v>0</v>
      </c>
      <c r="E26" s="6" t="s">
        <v>21</v>
      </c>
      <c r="H26" s="29"/>
      <c r="J26" s="5"/>
    </row>
    <row r="27" spans="2:10" ht="15" customHeight="1" x14ac:dyDescent="0.15">
      <c r="B27" s="30"/>
      <c r="C27" s="31"/>
      <c r="D27" s="31"/>
      <c r="E27" s="31"/>
      <c r="F27" s="31"/>
      <c r="G27" s="31"/>
      <c r="H27" s="29"/>
      <c r="I27" s="31"/>
      <c r="J27" s="32"/>
    </row>
    <row r="28" spans="2:10" ht="15" customHeight="1" x14ac:dyDescent="0.15">
      <c r="B28" s="3"/>
      <c r="H28" s="33"/>
      <c r="J28" s="5"/>
    </row>
    <row r="29" spans="2:10" ht="15" customHeight="1" x14ac:dyDescent="0.15">
      <c r="B29" s="34" t="s">
        <v>22</v>
      </c>
      <c r="H29" s="29"/>
      <c r="J29" s="5"/>
    </row>
    <row r="30" spans="2:10" ht="15" customHeight="1" x14ac:dyDescent="0.15">
      <c r="B30" s="13" t="str">
        <f>IF(I32&gt;0,"☑","")</f>
        <v/>
      </c>
      <c r="C30" s="4" t="s">
        <v>23</v>
      </c>
      <c r="H30" s="14"/>
      <c r="J30" s="5"/>
    </row>
    <row r="31" spans="2:10" ht="45" x14ac:dyDescent="0.15">
      <c r="B31" s="3"/>
      <c r="C31" s="15" t="s">
        <v>11</v>
      </c>
      <c r="D31" s="16" t="s">
        <v>12</v>
      </c>
      <c r="E31" s="17" t="s">
        <v>13</v>
      </c>
      <c r="F31" s="18" t="s">
        <v>14</v>
      </c>
      <c r="G31" s="18" t="s">
        <v>15</v>
      </c>
      <c r="H31" s="19" t="s">
        <v>16</v>
      </c>
      <c r="I31" s="18" t="s">
        <v>17</v>
      </c>
      <c r="J31" s="5"/>
    </row>
    <row r="32" spans="2:10" ht="24" customHeight="1" x14ac:dyDescent="0.15">
      <c r="B32" s="3"/>
      <c r="C32" s="41"/>
      <c r="D32" s="41"/>
      <c r="E32" s="11">
        <f>C32-D32</f>
        <v>0</v>
      </c>
      <c r="F32" s="11">
        <f>E32</f>
        <v>0</v>
      </c>
      <c r="G32" s="11">
        <v>400000</v>
      </c>
      <c r="H32" s="20">
        <f t="shared" si="0"/>
        <v>0</v>
      </c>
      <c r="I32" s="11">
        <f>MIN(E32:G32)</f>
        <v>0</v>
      </c>
      <c r="J32" s="5"/>
    </row>
    <row r="33" spans="2:11" ht="8.4499999999999993" customHeight="1" x14ac:dyDescent="0.15">
      <c r="B33" s="3"/>
      <c r="H33" s="12"/>
      <c r="J33" s="5"/>
    </row>
    <row r="34" spans="2:11" ht="15" customHeight="1" x14ac:dyDescent="0.15">
      <c r="B34" s="13" t="str">
        <f>IF(I36&gt;0,"☑","")</f>
        <v/>
      </c>
      <c r="C34" s="4" t="s">
        <v>24</v>
      </c>
      <c r="H34" s="14"/>
      <c r="J34" s="5"/>
      <c r="K34" s="21"/>
    </row>
    <row r="35" spans="2:11" ht="45" x14ac:dyDescent="0.15">
      <c r="B35" s="3"/>
      <c r="C35" s="15" t="s">
        <v>11</v>
      </c>
      <c r="D35" s="16" t="s">
        <v>12</v>
      </c>
      <c r="E35" s="17" t="s">
        <v>13</v>
      </c>
      <c r="F35" s="18" t="s">
        <v>14</v>
      </c>
      <c r="G35" s="18" t="s">
        <v>15</v>
      </c>
      <c r="H35" s="19" t="s">
        <v>16</v>
      </c>
      <c r="I35" s="18" t="s">
        <v>17</v>
      </c>
      <c r="J35" s="5"/>
    </row>
    <row r="36" spans="2:11" ht="27.95" customHeight="1" x14ac:dyDescent="0.15">
      <c r="B36" s="3"/>
      <c r="C36" s="22">
        <f>'３事業計画書（別紙２）（経営改善）4'!U28</f>
        <v>0</v>
      </c>
      <c r="D36" s="11">
        <f>SUM(D38:D42)</f>
        <v>0</v>
      </c>
      <c r="E36" s="20">
        <f>SUM(E38:E42)</f>
        <v>0</v>
      </c>
      <c r="F36" s="20">
        <f>SUM(F38:F42)</f>
        <v>0</v>
      </c>
      <c r="G36" s="23" t="s">
        <v>25</v>
      </c>
      <c r="H36" s="20">
        <f>SUM(H38:H42)</f>
        <v>0</v>
      </c>
      <c r="I36" s="20">
        <f>SUM(I38:I42)</f>
        <v>0</v>
      </c>
      <c r="J36" s="5"/>
    </row>
    <row r="37" spans="2:11" ht="27.95" customHeight="1" x14ac:dyDescent="0.15">
      <c r="B37" s="3"/>
      <c r="C37" s="24" t="s">
        <v>26</v>
      </c>
      <c r="D37" s="25"/>
      <c r="E37" s="25"/>
      <c r="F37" s="25"/>
      <c r="G37" s="26"/>
      <c r="H37" s="25"/>
      <c r="I37" s="27"/>
      <c r="J37" s="5"/>
    </row>
    <row r="38" spans="2:11" ht="24" customHeight="1" x14ac:dyDescent="0.15">
      <c r="B38" s="3"/>
      <c r="C38" s="11">
        <f>'３事業計画書（別紙２）（経営改善）4'!U23</f>
        <v>0</v>
      </c>
      <c r="D38" s="41"/>
      <c r="E38" s="11">
        <f>C38-D38</f>
        <v>0</v>
      </c>
      <c r="F38" s="11">
        <f>E38</f>
        <v>0</v>
      </c>
      <c r="G38" s="11">
        <f>IF('３事業計画書（別紙２）（経営改善）4'!S23&gt;0,'３事業計画書（別紙２）（経営改善）4'!S23*100000,0)</f>
        <v>0</v>
      </c>
      <c r="H38" s="20">
        <f t="shared" ref="H38:H41" si="1">MIN(F38,G38)</f>
        <v>0</v>
      </c>
      <c r="I38" s="11">
        <f>MIN(F38:G38)</f>
        <v>0</v>
      </c>
      <c r="J38" s="5"/>
    </row>
    <row r="39" spans="2:11" ht="24" customHeight="1" x14ac:dyDescent="0.15">
      <c r="B39" s="3"/>
      <c r="C39" s="11">
        <f>'３事業計画書（別紙２）（経営改善）4'!U24</f>
        <v>0</v>
      </c>
      <c r="D39" s="41"/>
      <c r="E39" s="11">
        <f>C39-D39</f>
        <v>0</v>
      </c>
      <c r="F39" s="11">
        <f t="shared" ref="F39:F42" si="2">E39</f>
        <v>0</v>
      </c>
      <c r="G39" s="11">
        <f>IF('３事業計画書（別紙２）（経営改善）4'!S24&gt;0,'３事業計画書（別紙２）（経営改善）4'!S24*100000,0)</f>
        <v>0</v>
      </c>
      <c r="H39" s="20">
        <f t="shared" si="1"/>
        <v>0</v>
      </c>
      <c r="I39" s="11">
        <f t="shared" ref="I39:I42" si="3">MIN(F39:G39)</f>
        <v>0</v>
      </c>
      <c r="J39" s="5"/>
    </row>
    <row r="40" spans="2:11" ht="24" customHeight="1" x14ac:dyDescent="0.15">
      <c r="B40" s="3"/>
      <c r="C40" s="11">
        <f>'３事業計画書（別紙２）（経営改善）4'!U25</f>
        <v>0</v>
      </c>
      <c r="D40" s="41"/>
      <c r="E40" s="11">
        <f>C40-D40</f>
        <v>0</v>
      </c>
      <c r="F40" s="11">
        <f t="shared" si="2"/>
        <v>0</v>
      </c>
      <c r="G40" s="11">
        <f>IF('３事業計画書（別紙２）（経営改善）4'!S25&gt;0,'３事業計画書（別紙２）（経営改善）4'!S25*100000,0)</f>
        <v>0</v>
      </c>
      <c r="H40" s="20">
        <f t="shared" si="1"/>
        <v>0</v>
      </c>
      <c r="I40" s="11">
        <f t="shared" si="3"/>
        <v>0</v>
      </c>
      <c r="J40" s="5"/>
    </row>
    <row r="41" spans="2:11" ht="24" customHeight="1" x14ac:dyDescent="0.15">
      <c r="B41" s="3"/>
      <c r="C41" s="11">
        <f>'３事業計画書（別紙２）（経営改善）4'!U26</f>
        <v>0</v>
      </c>
      <c r="D41" s="41"/>
      <c r="E41" s="11">
        <f>C41-D41</f>
        <v>0</v>
      </c>
      <c r="F41" s="11">
        <f t="shared" si="2"/>
        <v>0</v>
      </c>
      <c r="G41" s="11">
        <f>IF('３事業計画書（別紙２）（経営改善）4'!S26&gt;0,'３事業計画書（別紙２）（経営改善）4'!S26*100000,0)</f>
        <v>0</v>
      </c>
      <c r="H41" s="20">
        <f t="shared" si="1"/>
        <v>0</v>
      </c>
      <c r="I41" s="11">
        <f t="shared" si="3"/>
        <v>0</v>
      </c>
      <c r="J41" s="5"/>
    </row>
    <row r="42" spans="2:11" ht="24" customHeight="1" x14ac:dyDescent="0.15">
      <c r="B42" s="3"/>
      <c r="C42" s="11">
        <f>'３事業計画書（別紙２）（経営改善）4'!U27</f>
        <v>0</v>
      </c>
      <c r="D42" s="41"/>
      <c r="E42" s="11">
        <f>C42-D42</f>
        <v>0</v>
      </c>
      <c r="F42" s="11">
        <f t="shared" si="2"/>
        <v>0</v>
      </c>
      <c r="G42" s="11">
        <f>IF('３事業計画書（別紙２）（経営改善）4'!S27&gt;0,'３事業計画書（別紙２）（経営改善）4'!S27*100000,0)</f>
        <v>0</v>
      </c>
      <c r="H42" s="20">
        <f>MIN(F42,G42)</f>
        <v>0</v>
      </c>
      <c r="I42" s="11">
        <f t="shared" si="3"/>
        <v>0</v>
      </c>
      <c r="J42" s="5"/>
    </row>
    <row r="43" spans="2:11" ht="8.4499999999999993" customHeight="1" x14ac:dyDescent="0.15">
      <c r="B43" s="3"/>
      <c r="H43" s="12"/>
      <c r="J43" s="5"/>
    </row>
    <row r="44" spans="2:11" ht="15" customHeight="1" x14ac:dyDescent="0.15">
      <c r="B44" s="13" t="str">
        <f>IF(I46&gt;0,"☑","")</f>
        <v/>
      </c>
      <c r="C44" s="4" t="s">
        <v>27</v>
      </c>
      <c r="H44" s="14"/>
      <c r="J44" s="5"/>
    </row>
    <row r="45" spans="2:11" ht="45" x14ac:dyDescent="0.15">
      <c r="B45" s="3"/>
      <c r="C45" s="15" t="s">
        <v>11</v>
      </c>
      <c r="D45" s="16" t="s">
        <v>12</v>
      </c>
      <c r="E45" s="17" t="s">
        <v>13</v>
      </c>
      <c r="F45" s="18" t="s">
        <v>14</v>
      </c>
      <c r="G45" s="18" t="s">
        <v>15</v>
      </c>
      <c r="H45" s="19" t="s">
        <v>16</v>
      </c>
      <c r="I45" s="18" t="s">
        <v>17</v>
      </c>
      <c r="J45" s="5"/>
    </row>
    <row r="46" spans="2:11" ht="24" customHeight="1" x14ac:dyDescent="0.15">
      <c r="B46" s="3"/>
      <c r="C46" s="11">
        <f>'３事業計画書（別紙２）（経営改善）4'!D50</f>
        <v>0</v>
      </c>
      <c r="D46" s="41"/>
      <c r="E46" s="11">
        <f>C46-D46</f>
        <v>0</v>
      </c>
      <c r="F46" s="11">
        <f>E46</f>
        <v>0</v>
      </c>
      <c r="G46" s="11">
        <f>IF('３事業計画書（別紙２）（経営改善）4'!C41="○",2000000,IF(OR('３事業計画書（別紙２）（経営改善）4'!C38="○",'３事業計画書（別紙２）（経営改善）4'!C39="○",'３事業計画書（別紙２）（経営改善）4'!C40="○"),1500000,0))</f>
        <v>0</v>
      </c>
      <c r="H46" s="20">
        <f t="shared" si="0"/>
        <v>0</v>
      </c>
      <c r="I46" s="11">
        <f>MIN(E46:G46)</f>
        <v>0</v>
      </c>
      <c r="J46" s="5"/>
    </row>
    <row r="47" spans="2:11" ht="8.4499999999999993" customHeight="1" x14ac:dyDescent="0.15">
      <c r="B47" s="3"/>
      <c r="H47" s="12"/>
      <c r="J47" s="5"/>
    </row>
    <row r="48" spans="2:11" ht="15" customHeight="1" x14ac:dyDescent="0.15">
      <c r="B48" s="13" t="str">
        <f>IF(I50&gt;0,"☑","")</f>
        <v/>
      </c>
      <c r="C48" s="4" t="s">
        <v>28</v>
      </c>
      <c r="H48" s="14"/>
      <c r="J48" s="5"/>
    </row>
    <row r="49" spans="2:10" ht="45" x14ac:dyDescent="0.15">
      <c r="B49" s="3"/>
      <c r="C49" s="15" t="s">
        <v>11</v>
      </c>
      <c r="D49" s="16" t="s">
        <v>12</v>
      </c>
      <c r="E49" s="17" t="s">
        <v>13</v>
      </c>
      <c r="F49" s="18" t="s">
        <v>14</v>
      </c>
      <c r="G49" s="18" t="s">
        <v>15</v>
      </c>
      <c r="H49" s="19" t="s">
        <v>16</v>
      </c>
      <c r="I49" s="18" t="s">
        <v>17</v>
      </c>
      <c r="J49" s="5"/>
    </row>
    <row r="50" spans="2:10" ht="24" customHeight="1" x14ac:dyDescent="0.15">
      <c r="B50" s="3"/>
      <c r="C50" s="41"/>
      <c r="D50" s="41"/>
      <c r="E50" s="11">
        <f>C50-D50</f>
        <v>0</v>
      </c>
      <c r="F50" s="11">
        <f>E50</f>
        <v>0</v>
      </c>
      <c r="G50" s="11">
        <v>300000</v>
      </c>
      <c r="H50" s="11">
        <f t="shared" si="0"/>
        <v>0</v>
      </c>
      <c r="I50" s="11">
        <f>MIN(E50:G50)</f>
        <v>0</v>
      </c>
      <c r="J50" s="5"/>
    </row>
    <row r="51" spans="2:10" ht="8.25" customHeight="1" x14ac:dyDescent="0.15">
      <c r="B51" s="3"/>
      <c r="J51" s="5"/>
    </row>
    <row r="52" spans="2:10" ht="15" customHeight="1" x14ac:dyDescent="0.15">
      <c r="B52" s="3"/>
      <c r="C52" s="6" t="s">
        <v>29</v>
      </c>
      <c r="D52" s="7">
        <f>I32+I36+I46+I50</f>
        <v>0</v>
      </c>
      <c r="E52" s="6" t="s">
        <v>21</v>
      </c>
      <c r="J52" s="5"/>
    </row>
    <row r="53" spans="2:10" ht="15" customHeight="1" x14ac:dyDescent="0.15">
      <c r="B53" s="8"/>
      <c r="C53" s="6"/>
      <c r="D53" s="6"/>
      <c r="E53" s="6"/>
      <c r="F53" s="6"/>
      <c r="G53" s="6"/>
      <c r="H53" s="6"/>
      <c r="I53" s="6"/>
      <c r="J53" s="9"/>
    </row>
    <row r="55" spans="2:10" ht="15" customHeight="1" x14ac:dyDescent="0.15">
      <c r="B55" s="10" t="s">
        <v>30</v>
      </c>
      <c r="C55" s="6"/>
      <c r="D55" s="6"/>
      <c r="E55" s="7">
        <f>D26+D52</f>
        <v>0</v>
      </c>
      <c r="F55" s="6" t="s">
        <v>21</v>
      </c>
    </row>
  </sheetData>
  <sheetProtection algorithmName="SHA-512" hashValue="RUCs68xCOYjDsIstFbBxNwiqqN3CPHKINuoQxAkMK0ZM/4nOVMABTVNuY1o7/owIrzZFvxSP7pq5RUbPT/6rBQ==" saltValue="mMnk+i3QvyAmfNps0xZCNw==" spinCount="100000" sheet="1" objects="1" scenarios="1"/>
  <mergeCells count="4">
    <mergeCell ref="B3:J3"/>
    <mergeCell ref="E5:I5"/>
    <mergeCell ref="E6:I6"/>
    <mergeCell ref="E7:I7"/>
  </mergeCells>
  <phoneticPr fontId="1"/>
  <dataValidations count="1">
    <dataValidation type="list" allowBlank="1" showInputMessage="1" showErrorMessage="1" sqref="E5:I5" xr:uid="{04F24145-7AF8-4583-9E04-7C29B587EBA6}">
      <formula1>$S$3:$S$5</formula1>
    </dataValidation>
  </dataValidations>
  <pageMargins left="0.70866141732283472" right="0.39370078740157483" top="0.46" bottom="0.46" header="0.31496062992125984" footer="0.31496062992125984"/>
  <pageSetup paperSize="9" scale="7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4DD92-F49E-4845-BFDE-D41029219F95}">
  <sheetPr codeName="Sheet12">
    <tabColor rgb="FFBDD8CC"/>
  </sheetPr>
  <dimension ref="A1:AH61"/>
  <sheetViews>
    <sheetView showZeros="0" view="pageBreakPreview" topLeftCell="A19" zoomScale="85" zoomScaleNormal="100" zoomScaleSheetLayoutView="85" workbookViewId="0">
      <selection activeCell="B37" sqref="B37"/>
    </sheetView>
  </sheetViews>
  <sheetFormatPr defaultColWidth="6" defaultRowHeight="15" customHeight="1" x14ac:dyDescent="0.15"/>
  <cols>
    <col min="1" max="1" width="2.375" style="51" customWidth="1"/>
    <col min="2" max="2" width="6" style="51" customWidth="1"/>
    <col min="3" max="3" width="6" style="51"/>
    <col min="4" max="4" width="8.375" style="51" customWidth="1"/>
    <col min="5" max="5" width="6" style="51" customWidth="1"/>
    <col min="6" max="7" width="4.875" style="51" customWidth="1"/>
    <col min="8" max="8" width="4.25" style="51" customWidth="1"/>
    <col min="9" max="9" width="4.875" style="51" customWidth="1"/>
    <col min="10" max="10" width="4.75" style="51" customWidth="1"/>
    <col min="11" max="11" width="4.875" style="51" customWidth="1"/>
    <col min="12" max="12" width="2.75" style="51" customWidth="1"/>
    <col min="13" max="13" width="3.125" style="51" customWidth="1"/>
    <col min="14" max="14" width="6" style="51"/>
    <col min="15" max="15" width="4.875" style="51" customWidth="1"/>
    <col min="16" max="16" width="2.75" style="51" customWidth="1"/>
    <col min="17" max="17" width="4.875" style="51" customWidth="1"/>
    <col min="18" max="18" width="2.75" style="51" customWidth="1"/>
    <col min="19" max="19" width="4.875" style="51" customWidth="1"/>
    <col min="20" max="20" width="2.75" style="51" customWidth="1"/>
    <col min="21" max="21" width="2.875" style="51" customWidth="1"/>
    <col min="22" max="22" width="3.125" style="51" customWidth="1"/>
    <col min="23" max="23" width="2.375" style="51" customWidth="1"/>
    <col min="24" max="31" width="6" style="51"/>
    <col min="32" max="32" width="7.375" style="51" bestFit="1" customWidth="1"/>
    <col min="33" max="33" width="6" style="51"/>
    <col min="34" max="34" width="0" style="51" hidden="1" customWidth="1"/>
    <col min="35" max="16384" width="6" style="51"/>
  </cols>
  <sheetData>
    <row r="1" spans="1:34" s="84" customFormat="1" ht="61.9" customHeight="1" x14ac:dyDescent="0.15"/>
    <row r="2" spans="1:34" ht="15" customHeight="1" x14ac:dyDescent="0.15">
      <c r="A2" s="85" t="s">
        <v>31</v>
      </c>
    </row>
    <row r="3" spans="1:34" ht="15" customHeight="1" x14ac:dyDescent="0.15">
      <c r="AH3" s="51" t="s">
        <v>32</v>
      </c>
    </row>
    <row r="4" spans="1:34" ht="15" customHeight="1" x14ac:dyDescent="0.15">
      <c r="A4" s="123" t="s">
        <v>33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AH4" s="51" t="s">
        <v>34</v>
      </c>
    </row>
    <row r="6" spans="1:34" ht="21" customHeight="1" x14ac:dyDescent="0.15">
      <c r="D6" s="86"/>
      <c r="F6" s="124" t="s">
        <v>35</v>
      </c>
      <c r="G6" s="125"/>
      <c r="H6" s="125"/>
      <c r="I6" s="125"/>
      <c r="J6" s="126"/>
      <c r="K6" s="120">
        <f>'２所要額調書（別紙１）4'!E5</f>
        <v>0</v>
      </c>
      <c r="L6" s="121"/>
      <c r="M6" s="121"/>
      <c r="N6" s="121"/>
      <c r="O6" s="121"/>
      <c r="P6" s="121"/>
      <c r="Q6" s="121"/>
      <c r="R6" s="121"/>
      <c r="S6" s="121"/>
      <c r="T6" s="121"/>
      <c r="U6" s="122"/>
    </row>
    <row r="7" spans="1:34" ht="21" customHeight="1" x14ac:dyDescent="0.15">
      <c r="F7" s="117" t="s">
        <v>36</v>
      </c>
      <c r="G7" s="118"/>
      <c r="H7" s="118"/>
      <c r="I7" s="118"/>
      <c r="J7" s="119"/>
      <c r="K7" s="127">
        <f>'２所要額調書（別紙１）4'!E6</f>
        <v>0</v>
      </c>
      <c r="L7" s="128"/>
      <c r="M7" s="128"/>
      <c r="N7" s="128"/>
      <c r="O7" s="128"/>
      <c r="P7" s="128"/>
      <c r="Q7" s="128"/>
      <c r="R7" s="128"/>
      <c r="S7" s="128"/>
      <c r="T7" s="128"/>
      <c r="U7" s="129"/>
    </row>
    <row r="8" spans="1:34" ht="21" customHeight="1" x14ac:dyDescent="0.15">
      <c r="C8" s="49"/>
      <c r="F8" s="117" t="s">
        <v>37</v>
      </c>
      <c r="G8" s="118"/>
      <c r="H8" s="118"/>
      <c r="I8" s="118"/>
      <c r="J8" s="119"/>
      <c r="K8" s="120">
        <f>'２所要額調書（別紙１）4'!E7</f>
        <v>0</v>
      </c>
      <c r="L8" s="121"/>
      <c r="M8" s="121"/>
      <c r="N8" s="121"/>
      <c r="O8" s="121"/>
      <c r="P8" s="121"/>
      <c r="Q8" s="121"/>
      <c r="R8" s="121"/>
      <c r="S8" s="121"/>
      <c r="T8" s="121"/>
      <c r="U8" s="122"/>
    </row>
    <row r="9" spans="1:34" ht="15" customHeight="1" x14ac:dyDescent="0.15">
      <c r="C9" s="49"/>
    </row>
    <row r="10" spans="1:34" ht="17.45" customHeight="1" x14ac:dyDescent="0.15">
      <c r="B10" s="83"/>
      <c r="J10" s="130"/>
      <c r="K10" s="131"/>
      <c r="L10" s="132"/>
      <c r="M10" s="51" t="s">
        <v>38</v>
      </c>
    </row>
    <row r="11" spans="1:34" ht="17.45" customHeight="1" x14ac:dyDescent="0.15">
      <c r="B11" s="82"/>
      <c r="J11" s="130"/>
      <c r="K11" s="131"/>
      <c r="L11" s="132"/>
      <c r="M11" s="51" t="s">
        <v>39</v>
      </c>
    </row>
    <row r="12" spans="1:34" ht="15" customHeight="1" x14ac:dyDescent="0.15">
      <c r="M12" s="70" t="s">
        <v>40</v>
      </c>
    </row>
    <row r="13" spans="1:34" ht="9" customHeight="1" x14ac:dyDescent="0.15">
      <c r="K13" s="70"/>
    </row>
    <row r="14" spans="1:34" ht="8.4499999999999993" customHeight="1" x14ac:dyDescent="0.15">
      <c r="B14" s="49"/>
    </row>
    <row r="15" spans="1:34" ht="9" customHeight="1" x14ac:dyDescent="0.15">
      <c r="C15" s="71"/>
      <c r="D15" s="72"/>
      <c r="E15" s="71"/>
      <c r="F15" s="72"/>
      <c r="G15" s="71"/>
      <c r="H15" s="71"/>
    </row>
    <row r="16" spans="1:34" ht="6" customHeight="1" x14ac:dyDescent="0.15">
      <c r="B16" s="73"/>
      <c r="C16" s="74"/>
      <c r="D16" s="74"/>
      <c r="E16" s="74"/>
      <c r="F16" s="74"/>
      <c r="G16" s="74"/>
      <c r="H16" s="74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  <c r="V16" s="49"/>
    </row>
    <row r="17" spans="2:22" ht="15" customHeight="1" x14ac:dyDescent="0.15">
      <c r="B17" s="77" t="s">
        <v>9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0"/>
      <c r="V17" s="49"/>
    </row>
    <row r="18" spans="2:22" ht="9" customHeight="1" x14ac:dyDescent="0.15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63"/>
      <c r="V18" s="49"/>
    </row>
    <row r="19" spans="2:22" ht="9" customHeight="1" x14ac:dyDescent="0.15">
      <c r="B19" s="80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50"/>
      <c r="V19" s="49"/>
    </row>
    <row r="20" spans="2:22" ht="15" customHeight="1" x14ac:dyDescent="0.15">
      <c r="B20" s="81" t="str">
        <f>'２所要額調書（別紙１）4'!B14</f>
        <v/>
      </c>
      <c r="C20" s="66" t="s">
        <v>10</v>
      </c>
      <c r="D20" s="64"/>
      <c r="E20" s="60"/>
      <c r="F20" s="64"/>
      <c r="G20" s="60"/>
      <c r="H20" s="60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</row>
    <row r="21" spans="2:22" ht="7.15" customHeight="1" x14ac:dyDescent="0.15">
      <c r="B21" s="46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  <c r="V21" s="49"/>
    </row>
    <row r="22" spans="2:22" ht="18" customHeight="1" x14ac:dyDescent="0.15">
      <c r="B22" s="46" t="s">
        <v>41</v>
      </c>
      <c r="C22" s="49"/>
      <c r="D22" s="49"/>
      <c r="E22" s="49"/>
      <c r="F22" s="49" t="s">
        <v>42</v>
      </c>
      <c r="G22" s="1"/>
      <c r="H22" s="49" t="s">
        <v>43</v>
      </c>
      <c r="I22" s="1"/>
      <c r="J22" s="49" t="s">
        <v>44</v>
      </c>
      <c r="K22" s="1"/>
      <c r="L22" s="49" t="s">
        <v>45</v>
      </c>
      <c r="M22" s="60" t="s">
        <v>46</v>
      </c>
      <c r="N22" s="49" t="s">
        <v>42</v>
      </c>
      <c r="O22" s="1"/>
      <c r="P22" s="49" t="s">
        <v>43</v>
      </c>
      <c r="Q22" s="1"/>
      <c r="R22" s="49" t="s">
        <v>44</v>
      </c>
      <c r="S22" s="1"/>
      <c r="T22" s="49" t="s">
        <v>45</v>
      </c>
      <c r="U22" s="50"/>
      <c r="V22" s="49"/>
    </row>
    <row r="23" spans="2:22" ht="15" customHeight="1" x14ac:dyDescent="0.15">
      <c r="B23" s="46" t="s">
        <v>47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50"/>
      <c r="V23" s="49"/>
    </row>
    <row r="24" spans="2:22" ht="15" customHeight="1" x14ac:dyDescent="0.15">
      <c r="B24" s="46"/>
      <c r="C24" s="68" t="s">
        <v>48</v>
      </c>
      <c r="D24" s="133" t="s">
        <v>49</v>
      </c>
      <c r="E24" s="134"/>
      <c r="F24" s="133" t="s">
        <v>50</v>
      </c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4"/>
      <c r="U24" s="50"/>
      <c r="V24" s="49"/>
    </row>
    <row r="25" spans="2:22" ht="15" customHeight="1" x14ac:dyDescent="0.15">
      <c r="B25" s="46"/>
      <c r="C25" s="2"/>
      <c r="D25" s="136"/>
      <c r="E25" s="137"/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U25" s="50"/>
      <c r="V25" s="49"/>
    </row>
    <row r="26" spans="2:22" ht="15" customHeight="1" x14ac:dyDescent="0.15">
      <c r="B26" s="46"/>
      <c r="C26" s="2"/>
      <c r="D26" s="136"/>
      <c r="E26" s="137"/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40"/>
      <c r="U26" s="50"/>
      <c r="V26" s="49"/>
    </row>
    <row r="27" spans="2:22" ht="15" customHeight="1" x14ac:dyDescent="0.15">
      <c r="B27" s="46"/>
      <c r="C27" s="2"/>
      <c r="D27" s="136"/>
      <c r="E27" s="137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40"/>
      <c r="U27" s="50"/>
      <c r="V27" s="49"/>
    </row>
    <row r="28" spans="2:22" ht="15" customHeight="1" x14ac:dyDescent="0.15">
      <c r="B28" s="46"/>
      <c r="C28" s="2"/>
      <c r="D28" s="136"/>
      <c r="E28" s="137"/>
      <c r="F28" s="138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40"/>
      <c r="U28" s="50"/>
      <c r="V28" s="49"/>
    </row>
    <row r="29" spans="2:22" ht="15" customHeight="1" x14ac:dyDescent="0.15">
      <c r="B29" s="46"/>
      <c r="C29" s="2"/>
      <c r="D29" s="136"/>
      <c r="E29" s="137"/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40"/>
      <c r="U29" s="50"/>
      <c r="V29" s="49"/>
    </row>
    <row r="30" spans="2:22" ht="15" customHeight="1" x14ac:dyDescent="0.15">
      <c r="B30" s="61"/>
      <c r="C30" s="62" t="s">
        <v>51</v>
      </c>
      <c r="D30" s="141">
        <f>ROUNDDOWN(SUM(D25:E29),-3)</f>
        <v>0</v>
      </c>
      <c r="E30" s="142"/>
      <c r="F30" s="143" t="s">
        <v>52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5"/>
      <c r="U30" s="63"/>
      <c r="V30" s="49"/>
    </row>
    <row r="31" spans="2:22" ht="6" customHeight="1" x14ac:dyDescent="0.15">
      <c r="B31" s="46"/>
      <c r="C31" s="49"/>
      <c r="D31" s="6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0"/>
      <c r="V31" s="49"/>
    </row>
    <row r="32" spans="2:22" ht="15" customHeight="1" x14ac:dyDescent="0.15">
      <c r="B32" s="65" t="str">
        <f>'２所要額調書（別紙１）4'!B18</f>
        <v/>
      </c>
      <c r="C32" s="66" t="s">
        <v>53</v>
      </c>
      <c r="D32" s="64"/>
      <c r="E32" s="60"/>
      <c r="F32" s="64"/>
      <c r="G32" s="60"/>
      <c r="H32" s="6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50"/>
      <c r="V32" s="49"/>
    </row>
    <row r="33" spans="2:26" ht="8.4499999999999993" customHeight="1" x14ac:dyDescent="0.15"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50"/>
      <c r="V33" s="49"/>
    </row>
    <row r="34" spans="2:26" ht="18" customHeight="1" x14ac:dyDescent="0.15">
      <c r="B34" s="46" t="s">
        <v>41</v>
      </c>
      <c r="C34" s="49"/>
      <c r="D34" s="49"/>
      <c r="E34" s="49"/>
      <c r="F34" s="49" t="s">
        <v>42</v>
      </c>
      <c r="G34" s="1"/>
      <c r="H34" s="49" t="s">
        <v>43</v>
      </c>
      <c r="I34" s="1"/>
      <c r="J34" s="49" t="s">
        <v>44</v>
      </c>
      <c r="K34" s="1"/>
      <c r="L34" s="49" t="s">
        <v>45</v>
      </c>
      <c r="M34" s="60" t="s">
        <v>46</v>
      </c>
      <c r="N34" s="49" t="s">
        <v>42</v>
      </c>
      <c r="O34" s="1"/>
      <c r="P34" s="49" t="s">
        <v>43</v>
      </c>
      <c r="Q34" s="1"/>
      <c r="R34" s="49" t="s">
        <v>44</v>
      </c>
      <c r="S34" s="1"/>
      <c r="T34" s="49" t="s">
        <v>45</v>
      </c>
      <c r="U34" s="50"/>
      <c r="V34" s="49"/>
    </row>
    <row r="35" spans="2:26" ht="15" customHeight="1" x14ac:dyDescent="0.15">
      <c r="B35" s="46" t="s">
        <v>54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0"/>
      <c r="V35" s="49"/>
    </row>
    <row r="36" spans="2:26" ht="15" customHeight="1" x14ac:dyDescent="0.15">
      <c r="B36" s="46"/>
      <c r="C36" s="68" t="s">
        <v>48</v>
      </c>
      <c r="D36" s="133" t="s">
        <v>49</v>
      </c>
      <c r="E36" s="134"/>
      <c r="F36" s="133" t="s">
        <v>50</v>
      </c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4"/>
      <c r="U36" s="50"/>
      <c r="V36" s="49"/>
    </row>
    <row r="37" spans="2:26" ht="15" customHeight="1" x14ac:dyDescent="0.15">
      <c r="B37" s="46"/>
      <c r="C37" s="2"/>
      <c r="D37" s="136"/>
      <c r="E37" s="137"/>
      <c r="F37" s="138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40"/>
      <c r="U37" s="50"/>
      <c r="V37" s="49"/>
    </row>
    <row r="38" spans="2:26" ht="15" customHeight="1" x14ac:dyDescent="0.15">
      <c r="B38" s="46"/>
      <c r="C38" s="2"/>
      <c r="D38" s="136"/>
      <c r="E38" s="137"/>
      <c r="F38" s="138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40"/>
      <c r="U38" s="50"/>
      <c r="V38" s="49"/>
    </row>
    <row r="39" spans="2:26" ht="15" customHeight="1" x14ac:dyDescent="0.15">
      <c r="B39" s="46"/>
      <c r="C39" s="2"/>
      <c r="D39" s="136"/>
      <c r="E39" s="137"/>
      <c r="F39" s="138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40"/>
      <c r="U39" s="50"/>
      <c r="V39" s="49"/>
    </row>
    <row r="40" spans="2:26" ht="15" customHeight="1" x14ac:dyDescent="0.15">
      <c r="B40" s="46"/>
      <c r="C40" s="2"/>
      <c r="D40" s="136"/>
      <c r="E40" s="137"/>
      <c r="F40" s="138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40"/>
      <c r="U40" s="50"/>
      <c r="V40" s="49"/>
    </row>
    <row r="41" spans="2:26" ht="15" customHeight="1" x14ac:dyDescent="0.15">
      <c r="B41" s="46"/>
      <c r="C41" s="2"/>
      <c r="D41" s="136"/>
      <c r="E41" s="137"/>
      <c r="F41" s="138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40"/>
      <c r="U41" s="50"/>
      <c r="V41" s="49"/>
    </row>
    <row r="42" spans="2:26" ht="15" customHeight="1" x14ac:dyDescent="0.15">
      <c r="B42" s="61"/>
      <c r="C42" s="62" t="s">
        <v>51</v>
      </c>
      <c r="D42" s="141">
        <f>ROUNDDOWN(SUM(D37:E41),-3)</f>
        <v>0</v>
      </c>
      <c r="E42" s="142"/>
      <c r="F42" s="143" t="s">
        <v>52</v>
      </c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5"/>
      <c r="U42" s="63"/>
      <c r="V42" s="49"/>
    </row>
    <row r="43" spans="2:26" ht="6" customHeight="1" x14ac:dyDescent="0.15">
      <c r="B43" s="46"/>
      <c r="C43" s="60"/>
      <c r="D43" s="64"/>
      <c r="E43" s="60"/>
      <c r="F43" s="64"/>
      <c r="G43" s="60"/>
      <c r="H43" s="60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50"/>
      <c r="V43" s="49"/>
    </row>
    <row r="44" spans="2:26" ht="15" customHeight="1" x14ac:dyDescent="0.15">
      <c r="B44" s="65" t="str">
        <f>'２所要額調書（別紙１）4'!B22</f>
        <v/>
      </c>
      <c r="C44" s="66" t="s">
        <v>55</v>
      </c>
      <c r="D44" s="64"/>
      <c r="E44" s="60"/>
      <c r="F44" s="64"/>
      <c r="G44" s="60"/>
      <c r="H44" s="60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50"/>
      <c r="V44" s="49"/>
      <c r="Z44" s="67" t="s">
        <v>56</v>
      </c>
    </row>
    <row r="45" spans="2:26" ht="8.4499999999999993" customHeight="1" x14ac:dyDescent="0.15">
      <c r="B45" s="46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  <c r="V45" s="49"/>
      <c r="Z45" s="67"/>
    </row>
    <row r="46" spans="2:26" ht="18" customHeight="1" x14ac:dyDescent="0.15">
      <c r="B46" s="46" t="s">
        <v>41</v>
      </c>
      <c r="C46" s="49"/>
      <c r="D46" s="49"/>
      <c r="E46" s="49"/>
      <c r="F46" s="49" t="s">
        <v>42</v>
      </c>
      <c r="G46" s="1"/>
      <c r="H46" s="49" t="s">
        <v>43</v>
      </c>
      <c r="I46" s="1"/>
      <c r="J46" s="49" t="s">
        <v>44</v>
      </c>
      <c r="K46" s="1"/>
      <c r="L46" s="49" t="s">
        <v>45</v>
      </c>
      <c r="M46" s="60" t="s">
        <v>46</v>
      </c>
      <c r="N46" s="49" t="s">
        <v>42</v>
      </c>
      <c r="O46" s="1"/>
      <c r="P46" s="49" t="s">
        <v>43</v>
      </c>
      <c r="Q46" s="1"/>
      <c r="R46" s="49" t="s">
        <v>44</v>
      </c>
      <c r="S46" s="1"/>
      <c r="T46" s="49" t="s">
        <v>45</v>
      </c>
      <c r="U46" s="50"/>
      <c r="V46" s="49"/>
    </row>
    <row r="47" spans="2:26" ht="6.6" customHeight="1" x14ac:dyDescent="0.15">
      <c r="B47" s="46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60"/>
      <c r="N47" s="49"/>
      <c r="O47" s="49"/>
      <c r="P47" s="49"/>
      <c r="Q47" s="49"/>
      <c r="R47" s="49"/>
      <c r="S47" s="49"/>
      <c r="T47" s="49"/>
      <c r="U47" s="50"/>
      <c r="V47" s="49"/>
    </row>
    <row r="48" spans="2:26" ht="15" customHeight="1" x14ac:dyDescent="0.15">
      <c r="B48" s="46" t="s">
        <v>57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/>
      <c r="V48" s="49"/>
    </row>
    <row r="49" spans="2:22" ht="18" customHeight="1" x14ac:dyDescent="0.15">
      <c r="B49" s="46"/>
      <c r="C49" s="146"/>
      <c r="D49" s="147"/>
      <c r="E49" s="49" t="s">
        <v>58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/>
      <c r="V49" s="49"/>
    </row>
    <row r="50" spans="2:22" ht="6.6" customHeight="1" x14ac:dyDescent="0.15">
      <c r="B50" s="46"/>
      <c r="C50" s="60"/>
      <c r="D50" s="60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/>
      <c r="V50" s="49"/>
    </row>
    <row r="51" spans="2:22" ht="15" customHeight="1" x14ac:dyDescent="0.15">
      <c r="B51" s="46" t="s">
        <v>59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/>
      <c r="V51" s="49"/>
    </row>
    <row r="52" spans="2:22" ht="18" customHeight="1" x14ac:dyDescent="0.15">
      <c r="B52" s="46"/>
      <c r="C52" s="148" t="s">
        <v>60</v>
      </c>
      <c r="D52" s="148" t="s">
        <v>61</v>
      </c>
      <c r="E52" s="150" t="s">
        <v>62</v>
      </c>
      <c r="F52" s="151"/>
      <c r="G52" s="151"/>
      <c r="H52" s="151"/>
      <c r="I52" s="151"/>
      <c r="J52" s="151"/>
      <c r="K52" s="152"/>
      <c r="L52" s="156" t="s">
        <v>63</v>
      </c>
      <c r="M52" s="157"/>
      <c r="N52" s="157"/>
      <c r="O52" s="157"/>
      <c r="P52" s="157"/>
      <c r="Q52" s="158"/>
      <c r="R52" s="48"/>
      <c r="S52" s="48"/>
      <c r="T52" s="49"/>
      <c r="U52" s="50"/>
      <c r="V52" s="49"/>
    </row>
    <row r="53" spans="2:22" ht="18" customHeight="1" x14ac:dyDescent="0.15">
      <c r="B53" s="46"/>
      <c r="C53" s="149"/>
      <c r="D53" s="149"/>
      <c r="E53" s="153"/>
      <c r="F53" s="154"/>
      <c r="G53" s="154"/>
      <c r="H53" s="154"/>
      <c r="I53" s="154"/>
      <c r="J53" s="154"/>
      <c r="K53" s="155"/>
      <c r="L53" s="156" t="s">
        <v>64</v>
      </c>
      <c r="M53" s="157"/>
      <c r="N53" s="158"/>
      <c r="O53" s="156" t="s">
        <v>65</v>
      </c>
      <c r="P53" s="157"/>
      <c r="Q53" s="158"/>
      <c r="R53" s="48"/>
      <c r="S53" s="48"/>
      <c r="T53" s="49"/>
      <c r="U53" s="50"/>
      <c r="V53" s="49"/>
    </row>
    <row r="54" spans="2:22" ht="18" customHeight="1" x14ac:dyDescent="0.15">
      <c r="B54" s="46"/>
      <c r="C54" s="45"/>
      <c r="D54" s="42"/>
      <c r="E54" s="47" t="s">
        <v>42</v>
      </c>
      <c r="F54" s="43"/>
      <c r="G54" s="47" t="s">
        <v>43</v>
      </c>
      <c r="H54" s="43"/>
      <c r="I54" s="47" t="s">
        <v>44</v>
      </c>
      <c r="J54" s="43"/>
      <c r="K54" s="47" t="s">
        <v>45</v>
      </c>
      <c r="L54" s="159"/>
      <c r="M54" s="160"/>
      <c r="N54" s="47" t="s">
        <v>66</v>
      </c>
      <c r="O54" s="159"/>
      <c r="P54" s="160"/>
      <c r="Q54" s="47" t="s">
        <v>66</v>
      </c>
      <c r="R54" s="59" t="s">
        <v>67</v>
      </c>
      <c r="S54" s="59">
        <f>L54+O54</f>
        <v>0</v>
      </c>
      <c r="T54" s="49"/>
      <c r="U54" s="50"/>
      <c r="V54" s="49"/>
    </row>
    <row r="55" spans="2:22" ht="18" customHeight="1" x14ac:dyDescent="0.15">
      <c r="B55" s="46"/>
      <c r="C55" s="45"/>
      <c r="D55" s="42"/>
      <c r="E55" s="47" t="s">
        <v>42</v>
      </c>
      <c r="F55" s="43"/>
      <c r="G55" s="47" t="s">
        <v>43</v>
      </c>
      <c r="H55" s="43"/>
      <c r="I55" s="47" t="s">
        <v>44</v>
      </c>
      <c r="J55" s="43"/>
      <c r="K55" s="47" t="s">
        <v>45</v>
      </c>
      <c r="L55" s="159"/>
      <c r="M55" s="160"/>
      <c r="N55" s="47" t="s">
        <v>66</v>
      </c>
      <c r="O55" s="159"/>
      <c r="P55" s="160"/>
      <c r="Q55" s="47" t="s">
        <v>66</v>
      </c>
      <c r="R55" s="59" t="s">
        <v>68</v>
      </c>
      <c r="S55" s="59">
        <f t="shared" ref="S55:S59" si="0">L55+O55</f>
        <v>0</v>
      </c>
      <c r="T55" s="49"/>
      <c r="U55" s="50"/>
      <c r="V55" s="49"/>
    </row>
    <row r="56" spans="2:22" ht="18" customHeight="1" x14ac:dyDescent="0.15">
      <c r="B56" s="46"/>
      <c r="C56" s="45"/>
      <c r="D56" s="42"/>
      <c r="E56" s="47" t="s">
        <v>42</v>
      </c>
      <c r="F56" s="43"/>
      <c r="G56" s="47" t="s">
        <v>43</v>
      </c>
      <c r="H56" s="43"/>
      <c r="I56" s="47" t="s">
        <v>44</v>
      </c>
      <c r="J56" s="43"/>
      <c r="K56" s="47" t="s">
        <v>45</v>
      </c>
      <c r="L56" s="159"/>
      <c r="M56" s="160"/>
      <c r="N56" s="47" t="s">
        <v>66</v>
      </c>
      <c r="O56" s="159"/>
      <c r="P56" s="160"/>
      <c r="Q56" s="47" t="s">
        <v>66</v>
      </c>
      <c r="R56" s="59" t="s">
        <v>68</v>
      </c>
      <c r="S56" s="59">
        <f t="shared" si="0"/>
        <v>0</v>
      </c>
      <c r="T56" s="49"/>
      <c r="U56" s="50"/>
      <c r="V56" s="49"/>
    </row>
    <row r="57" spans="2:22" ht="18" customHeight="1" x14ac:dyDescent="0.15">
      <c r="B57" s="46"/>
      <c r="C57" s="45"/>
      <c r="D57" s="42"/>
      <c r="E57" s="47" t="s">
        <v>42</v>
      </c>
      <c r="F57" s="43"/>
      <c r="G57" s="47" t="s">
        <v>43</v>
      </c>
      <c r="H57" s="43"/>
      <c r="I57" s="47" t="s">
        <v>44</v>
      </c>
      <c r="J57" s="43"/>
      <c r="K57" s="47" t="s">
        <v>45</v>
      </c>
      <c r="L57" s="159"/>
      <c r="M57" s="160"/>
      <c r="N57" s="47" t="s">
        <v>66</v>
      </c>
      <c r="O57" s="159"/>
      <c r="P57" s="160"/>
      <c r="Q57" s="47" t="s">
        <v>66</v>
      </c>
      <c r="R57" s="59" t="s">
        <v>68</v>
      </c>
      <c r="S57" s="59">
        <f t="shared" si="0"/>
        <v>0</v>
      </c>
      <c r="T57" s="49"/>
      <c r="U57" s="50"/>
      <c r="V57" s="49"/>
    </row>
    <row r="58" spans="2:22" ht="18" customHeight="1" x14ac:dyDescent="0.15">
      <c r="B58" s="46"/>
      <c r="C58" s="45"/>
      <c r="D58" s="42"/>
      <c r="E58" s="47" t="s">
        <v>42</v>
      </c>
      <c r="F58" s="43"/>
      <c r="G58" s="47" t="s">
        <v>43</v>
      </c>
      <c r="H58" s="43"/>
      <c r="I58" s="47" t="s">
        <v>44</v>
      </c>
      <c r="J58" s="43"/>
      <c r="K58" s="47" t="s">
        <v>45</v>
      </c>
      <c r="L58" s="159"/>
      <c r="M58" s="160"/>
      <c r="N58" s="47" t="s">
        <v>66</v>
      </c>
      <c r="O58" s="159"/>
      <c r="P58" s="160"/>
      <c r="Q58" s="47" t="s">
        <v>66</v>
      </c>
      <c r="R58" s="59" t="s">
        <v>68</v>
      </c>
      <c r="S58" s="59">
        <f t="shared" si="0"/>
        <v>0</v>
      </c>
      <c r="T58" s="49"/>
      <c r="U58" s="50"/>
      <c r="V58" s="49"/>
    </row>
    <row r="59" spans="2:22" ht="18" customHeight="1" x14ac:dyDescent="0.15">
      <c r="B59" s="46"/>
      <c r="C59" s="45"/>
      <c r="D59" s="44"/>
      <c r="E59" s="47" t="s">
        <v>42</v>
      </c>
      <c r="F59" s="45"/>
      <c r="G59" s="47" t="s">
        <v>43</v>
      </c>
      <c r="H59" s="45"/>
      <c r="I59" s="47" t="s">
        <v>44</v>
      </c>
      <c r="J59" s="45"/>
      <c r="K59" s="47" t="s">
        <v>45</v>
      </c>
      <c r="L59" s="159"/>
      <c r="M59" s="160"/>
      <c r="N59" s="47" t="s">
        <v>66</v>
      </c>
      <c r="O59" s="159"/>
      <c r="P59" s="160"/>
      <c r="Q59" s="47" t="s">
        <v>66</v>
      </c>
      <c r="R59" s="59" t="s">
        <v>68</v>
      </c>
      <c r="S59" s="59">
        <f t="shared" si="0"/>
        <v>0</v>
      </c>
      <c r="T59" s="49"/>
      <c r="U59" s="50"/>
      <c r="V59" s="49"/>
    </row>
    <row r="60" spans="2:22" ht="18" customHeight="1" x14ac:dyDescent="0.15">
      <c r="B60" s="46"/>
      <c r="C60" s="156" t="s">
        <v>67</v>
      </c>
      <c r="D60" s="157"/>
      <c r="E60" s="157"/>
      <c r="F60" s="157"/>
      <c r="G60" s="157"/>
      <c r="H60" s="157"/>
      <c r="I60" s="157"/>
      <c r="J60" s="157"/>
      <c r="K60" s="158"/>
      <c r="L60" s="161">
        <f>SUM(L54:M59)</f>
        <v>0</v>
      </c>
      <c r="M60" s="162"/>
      <c r="N60" s="47" t="s">
        <v>66</v>
      </c>
      <c r="O60" s="163">
        <f>SUM(O54:P59)</f>
        <v>0</v>
      </c>
      <c r="P60" s="164"/>
      <c r="Q60" s="47" t="s">
        <v>66</v>
      </c>
      <c r="R60" s="48"/>
      <c r="S60" s="48"/>
      <c r="T60" s="49"/>
      <c r="U60" s="50"/>
      <c r="V60" s="49"/>
    </row>
    <row r="61" spans="2:22" ht="18" customHeight="1" x14ac:dyDescent="0.15">
      <c r="B61" s="52"/>
      <c r="C61" s="53" t="s">
        <v>69</v>
      </c>
      <c r="D61" s="54"/>
      <c r="E61" s="54"/>
      <c r="F61" s="54"/>
      <c r="G61" s="54"/>
      <c r="H61" s="54"/>
      <c r="I61" s="54"/>
      <c r="J61" s="54"/>
      <c r="K61" s="54"/>
      <c r="L61" s="55"/>
      <c r="M61" s="55"/>
      <c r="N61" s="54"/>
      <c r="O61" s="56"/>
      <c r="P61" s="56"/>
      <c r="Q61" s="54"/>
      <c r="R61" s="56"/>
      <c r="S61" s="56"/>
      <c r="T61" s="57"/>
      <c r="U61" s="58"/>
      <c r="V61" s="49"/>
    </row>
  </sheetData>
  <sheetProtection algorithmName="SHA-512" hashValue="2jurM8hh89H5KTrcHRsm9y5WOHCbmyUAz++gndBxVtcA/CTnJdURnjmekUdYsHoDpodaVN/8vkceLWjHW446hg==" saltValue="FeATQic0+UYvQPFGB8XdUA==" spinCount="100000" sheet="1" objects="1" scenarios="1"/>
  <mergeCells count="59">
    <mergeCell ref="C60:K60"/>
    <mergeCell ref="L60:M60"/>
    <mergeCell ref="O60:P60"/>
    <mergeCell ref="L57:M57"/>
    <mergeCell ref="O57:P57"/>
    <mergeCell ref="L58:M58"/>
    <mergeCell ref="O58:P58"/>
    <mergeCell ref="L59:M59"/>
    <mergeCell ref="O59:P59"/>
    <mergeCell ref="L54:M54"/>
    <mergeCell ref="O54:P54"/>
    <mergeCell ref="L55:M55"/>
    <mergeCell ref="O55:P55"/>
    <mergeCell ref="L56:M56"/>
    <mergeCell ref="O56:P56"/>
    <mergeCell ref="C49:D49"/>
    <mergeCell ref="C52:C53"/>
    <mergeCell ref="D52:D53"/>
    <mergeCell ref="E52:K53"/>
    <mergeCell ref="L52:Q52"/>
    <mergeCell ref="L53:N53"/>
    <mergeCell ref="O53:Q53"/>
    <mergeCell ref="D40:E40"/>
    <mergeCell ref="F40:T40"/>
    <mergeCell ref="D41:E41"/>
    <mergeCell ref="F41:T41"/>
    <mergeCell ref="D42:E42"/>
    <mergeCell ref="F42:T42"/>
    <mergeCell ref="D37:E37"/>
    <mergeCell ref="F37:T37"/>
    <mergeCell ref="D38:E38"/>
    <mergeCell ref="F38:T38"/>
    <mergeCell ref="D39:E39"/>
    <mergeCell ref="F39:T39"/>
    <mergeCell ref="D29:E29"/>
    <mergeCell ref="F29:T29"/>
    <mergeCell ref="D30:E30"/>
    <mergeCell ref="F30:T30"/>
    <mergeCell ref="D36:E36"/>
    <mergeCell ref="F36:T36"/>
    <mergeCell ref="D26:E26"/>
    <mergeCell ref="F26:T26"/>
    <mergeCell ref="D27:E27"/>
    <mergeCell ref="F27:T27"/>
    <mergeCell ref="D28:E28"/>
    <mergeCell ref="F28:T28"/>
    <mergeCell ref="J10:L10"/>
    <mergeCell ref="J11:L11"/>
    <mergeCell ref="D24:E24"/>
    <mergeCell ref="F24:T24"/>
    <mergeCell ref="D25:E25"/>
    <mergeCell ref="F25:T25"/>
    <mergeCell ref="F8:J8"/>
    <mergeCell ref="K8:U8"/>
    <mergeCell ref="A4:V4"/>
    <mergeCell ref="F6:J6"/>
    <mergeCell ref="K6:U6"/>
    <mergeCell ref="F7:J7"/>
    <mergeCell ref="K7:U7"/>
  </mergeCells>
  <phoneticPr fontId="1"/>
  <conditionalFormatting sqref="S54:S59">
    <cfRule type="cellIs" dxfId="1" priority="1" operator="greaterThan">
      <formula>30</formula>
    </cfRule>
  </conditionalFormatting>
  <dataValidations count="1">
    <dataValidation type="list" allowBlank="1" showInputMessage="1" showErrorMessage="1" sqref="J10:J11" xr:uid="{36E08558-DD46-44BA-B481-922BF9460539}">
      <formula1>$AH$3:$AH$4</formula1>
    </dataValidation>
  </dataValidations>
  <pageMargins left="0.70866141732283472" right="0.39370078740157483" top="0.56000000000000005" bottom="0.46" header="0.31496062992125984" footer="0.31496062992125984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D15BA-1AAC-46AA-B137-8DC3165F8BBF}">
  <sheetPr codeName="Sheet13">
    <tabColor rgb="FFBDD8CC"/>
  </sheetPr>
  <dimension ref="A1:DV84"/>
  <sheetViews>
    <sheetView showZeros="0" view="pageBreakPreview" topLeftCell="A31" zoomScaleNormal="100" zoomScaleSheetLayoutView="100" workbookViewId="0">
      <selection activeCell="S55" sqref="S55"/>
    </sheetView>
  </sheetViews>
  <sheetFormatPr defaultColWidth="6" defaultRowHeight="15" customHeight="1" x14ac:dyDescent="0.15"/>
  <cols>
    <col min="1" max="1" width="2.375" style="51" customWidth="1"/>
    <col min="2" max="2" width="6" style="51" customWidth="1"/>
    <col min="3" max="3" width="6" style="51"/>
    <col min="4" max="4" width="6" style="51" customWidth="1"/>
    <col min="5" max="5" width="4.25" style="51" customWidth="1"/>
    <col min="6" max="7" width="4.75" style="51" customWidth="1"/>
    <col min="8" max="8" width="2.75" style="51" customWidth="1"/>
    <col min="9" max="9" width="4.875" style="51" customWidth="1"/>
    <col min="10" max="10" width="2.75" style="51" customWidth="1"/>
    <col min="11" max="11" width="2.375" style="51" customWidth="1"/>
    <col min="12" max="12" width="4.25" style="51" customWidth="1"/>
    <col min="13" max="13" width="2.125" style="51" customWidth="1"/>
    <col min="14" max="15" width="4.75" style="51" customWidth="1"/>
    <col min="16" max="16" width="2.375" style="51" customWidth="1"/>
    <col min="17" max="17" width="2.75" style="51" customWidth="1"/>
    <col min="18" max="18" width="2.375" style="51" customWidth="1"/>
    <col min="19" max="19" width="2.75" style="51" customWidth="1"/>
    <col min="20" max="20" width="4.375" style="51" customWidth="1"/>
    <col min="21" max="21" width="6" style="51"/>
    <col min="22" max="22" width="4.875" style="51" customWidth="1"/>
    <col min="23" max="23" width="2.75" style="51" customWidth="1"/>
    <col min="24" max="24" width="2.875" style="51" customWidth="1"/>
    <col min="25" max="25" width="3.125" style="51" customWidth="1"/>
    <col min="26" max="26" width="2.375" style="51" customWidth="1"/>
    <col min="27" max="32" width="6" style="51"/>
    <col min="33" max="33" width="5.375" style="51" customWidth="1"/>
    <col min="34" max="34" width="6" style="51" hidden="1" customWidth="1"/>
    <col min="35" max="16384" width="6" style="51"/>
  </cols>
  <sheetData>
    <row r="1" spans="1:126" s="84" customFormat="1" ht="61.9" customHeight="1" x14ac:dyDescent="0.15"/>
    <row r="2" spans="1:126" ht="15" customHeight="1" x14ac:dyDescent="0.15">
      <c r="A2" s="85" t="s">
        <v>31</v>
      </c>
      <c r="AH2" s="87" t="s">
        <v>70</v>
      </c>
    </row>
    <row r="3" spans="1:126" ht="9" customHeight="1" x14ac:dyDescent="0.15">
      <c r="C3" s="71"/>
      <c r="D3" s="72"/>
      <c r="E3" s="71"/>
      <c r="F3" s="72"/>
      <c r="G3" s="71"/>
      <c r="H3" s="71"/>
      <c r="AH3" s="87"/>
    </row>
    <row r="4" spans="1:126" ht="6" customHeight="1" x14ac:dyDescent="0.15">
      <c r="B4" s="73"/>
      <c r="C4" s="74"/>
      <c r="D4" s="74"/>
      <c r="E4" s="74"/>
      <c r="F4" s="74"/>
      <c r="G4" s="74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49"/>
    </row>
    <row r="5" spans="1:126" ht="15" customHeight="1" x14ac:dyDescent="0.15">
      <c r="B5" s="77" t="s">
        <v>22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50"/>
      <c r="Y5" s="49"/>
    </row>
    <row r="6" spans="1:126" ht="9" customHeight="1" x14ac:dyDescent="0.15"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63"/>
      <c r="Y6" s="49"/>
    </row>
    <row r="7" spans="1:126" ht="15" customHeight="1" x14ac:dyDescent="0.15">
      <c r="B7" s="81" t="str">
        <f>'２所要額調書（別紙１）4'!B30</f>
        <v/>
      </c>
      <c r="C7" s="88" t="s">
        <v>71</v>
      </c>
      <c r="D7" s="64"/>
      <c r="E7" s="60"/>
      <c r="F7" s="64"/>
      <c r="G7" s="60"/>
      <c r="H7" s="60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49"/>
    </row>
    <row r="8" spans="1:126" ht="7.15" customHeight="1" x14ac:dyDescent="0.15">
      <c r="B8" s="46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0"/>
      <c r="Y8" s="49"/>
    </row>
    <row r="9" spans="1:126" s="89" customFormat="1" ht="22.5" customHeight="1" x14ac:dyDescent="0.15">
      <c r="B9" s="90" t="s">
        <v>72</v>
      </c>
      <c r="C9" s="91"/>
      <c r="D9" s="91"/>
      <c r="E9" s="91"/>
      <c r="F9" s="91"/>
      <c r="G9" s="92" t="s">
        <v>42</v>
      </c>
      <c r="H9" s="109"/>
      <c r="I9" s="92" t="s">
        <v>43</v>
      </c>
      <c r="J9" s="109"/>
      <c r="K9" s="92" t="s">
        <v>44</v>
      </c>
      <c r="L9" s="109"/>
      <c r="M9" s="92" t="s">
        <v>45</v>
      </c>
      <c r="N9" s="92" t="s">
        <v>46</v>
      </c>
      <c r="O9" s="92" t="s">
        <v>42</v>
      </c>
      <c r="P9" s="109"/>
      <c r="Q9" s="92" t="s">
        <v>43</v>
      </c>
      <c r="R9" s="109"/>
      <c r="S9" s="92" t="s">
        <v>44</v>
      </c>
      <c r="T9" s="109"/>
      <c r="U9" s="92" t="s">
        <v>45</v>
      </c>
      <c r="X9" s="93"/>
      <c r="DV9" s="89" t="s">
        <v>114</v>
      </c>
    </row>
    <row r="10" spans="1:126" s="89" customFormat="1" ht="22.5" customHeight="1" x14ac:dyDescent="0.15">
      <c r="B10" s="94" t="s">
        <v>73</v>
      </c>
      <c r="C10" s="95"/>
      <c r="D10" s="96"/>
      <c r="E10" s="96"/>
      <c r="F10" s="96"/>
      <c r="G10" s="96"/>
      <c r="H10" s="96"/>
      <c r="I10" s="96"/>
      <c r="J10" s="96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6"/>
      <c r="X10" s="98"/>
      <c r="DV10" s="89" t="s">
        <v>113</v>
      </c>
    </row>
    <row r="11" spans="1:126" s="89" customFormat="1" ht="22.5" customHeight="1" x14ac:dyDescent="0.15">
      <c r="B11" s="94" t="s">
        <v>74</v>
      </c>
      <c r="C11" s="109"/>
      <c r="D11" s="95" t="s">
        <v>75</v>
      </c>
      <c r="E11" s="96"/>
      <c r="F11" s="96"/>
      <c r="G11" s="96"/>
      <c r="H11" s="96"/>
      <c r="I11" s="96"/>
      <c r="J11" s="96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6"/>
      <c r="X11" s="98"/>
      <c r="DV11" s="89" t="s">
        <v>42</v>
      </c>
    </row>
    <row r="12" spans="1:126" s="89" customFormat="1" ht="22.5" customHeight="1" x14ac:dyDescent="0.15">
      <c r="B12" s="90"/>
      <c r="C12" s="109"/>
      <c r="D12" s="95" t="s">
        <v>76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7"/>
      <c r="T12" s="97"/>
      <c r="U12" s="97"/>
      <c r="V12" s="97"/>
      <c r="W12" s="97"/>
      <c r="X12" s="99"/>
    </row>
    <row r="13" spans="1:126" s="89" customFormat="1" ht="22.5" customHeight="1" x14ac:dyDescent="0.15">
      <c r="B13" s="90" t="s">
        <v>77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7"/>
      <c r="T13" s="97"/>
      <c r="U13" s="97"/>
      <c r="V13" s="97"/>
      <c r="W13" s="97"/>
      <c r="X13" s="99"/>
    </row>
    <row r="14" spans="1:126" s="89" customFormat="1" ht="22.5" customHeight="1" x14ac:dyDescent="0.15">
      <c r="B14" s="90" t="s">
        <v>78</v>
      </c>
      <c r="C14" s="95"/>
      <c r="D14" s="95"/>
      <c r="E14" s="92"/>
      <c r="F14" s="92"/>
      <c r="G14" s="92" t="s">
        <v>42</v>
      </c>
      <c r="H14" s="109"/>
      <c r="I14" s="92" t="s">
        <v>43</v>
      </c>
      <c r="J14" s="109"/>
      <c r="K14" s="92" t="s">
        <v>44</v>
      </c>
      <c r="L14" s="109"/>
      <c r="M14" s="92" t="s">
        <v>45</v>
      </c>
      <c r="N14" s="92" t="s">
        <v>46</v>
      </c>
      <c r="O14" s="91" t="s">
        <v>42</v>
      </c>
      <c r="P14" s="109"/>
      <c r="Q14" s="92" t="s">
        <v>43</v>
      </c>
      <c r="R14" s="109"/>
      <c r="S14" s="92" t="s">
        <v>44</v>
      </c>
      <c r="T14" s="109"/>
      <c r="U14" s="92" t="s">
        <v>45</v>
      </c>
      <c r="X14" s="93"/>
    </row>
    <row r="15" spans="1:126" ht="9" customHeight="1" x14ac:dyDescent="0.15">
      <c r="B15" s="80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X15" s="100"/>
      <c r="Y15" s="49"/>
    </row>
    <row r="16" spans="1:126" ht="15" customHeight="1" x14ac:dyDescent="0.15">
      <c r="B16" s="65" t="str">
        <f>'２所要額調書（別紙１）4'!B34</f>
        <v/>
      </c>
      <c r="C16" s="66" t="s">
        <v>79</v>
      </c>
      <c r="D16" s="64"/>
      <c r="E16" s="60"/>
      <c r="F16" s="64"/>
      <c r="G16" s="60"/>
      <c r="H16" s="60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X16" s="100"/>
      <c r="Y16" s="49"/>
    </row>
    <row r="17" spans="2:30" ht="7.15" customHeight="1" x14ac:dyDescent="0.15">
      <c r="B17" s="46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X17" s="100"/>
      <c r="Y17" s="49"/>
    </row>
    <row r="18" spans="2:30" ht="18" customHeight="1" x14ac:dyDescent="0.15">
      <c r="B18" s="46" t="s">
        <v>41</v>
      </c>
      <c r="C18" s="49"/>
      <c r="D18" s="49"/>
      <c r="E18" s="49"/>
      <c r="G18" s="49" t="s">
        <v>42</v>
      </c>
      <c r="H18" s="1"/>
      <c r="I18" s="49" t="s">
        <v>43</v>
      </c>
      <c r="J18" s="1"/>
      <c r="K18" s="49" t="s">
        <v>44</v>
      </c>
      <c r="L18" s="1"/>
      <c r="M18" s="49" t="s">
        <v>45</v>
      </c>
      <c r="N18" s="60" t="s">
        <v>46</v>
      </c>
      <c r="O18" s="60" t="s">
        <v>42</v>
      </c>
      <c r="P18" s="1"/>
      <c r="Q18" s="49" t="s">
        <v>43</v>
      </c>
      <c r="R18" s="1"/>
      <c r="S18" s="49" t="s">
        <v>44</v>
      </c>
      <c r="T18" s="1"/>
      <c r="U18" s="49" t="s">
        <v>45</v>
      </c>
      <c r="X18" s="100"/>
      <c r="Y18" s="49"/>
    </row>
    <row r="19" spans="2:30" ht="15" customHeight="1" x14ac:dyDescent="0.15">
      <c r="B19" s="46" t="s">
        <v>80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0"/>
      <c r="Y19" s="49"/>
    </row>
    <row r="20" spans="2:30" ht="15" customHeight="1" x14ac:dyDescent="0.15">
      <c r="B20" s="46"/>
      <c r="C20" s="146"/>
      <c r="D20" s="147"/>
      <c r="E20" s="46" t="s">
        <v>58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  <c r="Y20" s="49"/>
    </row>
    <row r="21" spans="2:30" ht="15" customHeight="1" x14ac:dyDescent="0.15">
      <c r="B21" s="46" t="s">
        <v>81</v>
      </c>
      <c r="C21" s="60"/>
      <c r="D21" s="60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  <c r="Y21" s="49"/>
    </row>
    <row r="22" spans="2:30" ht="27.6" customHeight="1" x14ac:dyDescent="0.15">
      <c r="B22" s="46"/>
      <c r="C22" s="47" t="s">
        <v>60</v>
      </c>
      <c r="D22" s="47" t="s">
        <v>61</v>
      </c>
      <c r="E22" s="168" t="s">
        <v>62</v>
      </c>
      <c r="F22" s="168"/>
      <c r="G22" s="168"/>
      <c r="H22" s="168"/>
      <c r="I22" s="168"/>
      <c r="J22" s="168"/>
      <c r="K22" s="156"/>
      <c r="L22" s="156" t="s">
        <v>82</v>
      </c>
      <c r="M22" s="157"/>
      <c r="N22" s="157"/>
      <c r="O22" s="157"/>
      <c r="P22" s="157"/>
      <c r="Q22" s="157"/>
      <c r="R22" s="158"/>
      <c r="S22" s="169" t="s">
        <v>83</v>
      </c>
      <c r="T22" s="170"/>
      <c r="U22" s="171" t="s">
        <v>84</v>
      </c>
      <c r="V22" s="172"/>
      <c r="W22" s="173"/>
      <c r="X22" s="50"/>
      <c r="Y22" s="49"/>
      <c r="AD22" s="67" t="s">
        <v>112</v>
      </c>
    </row>
    <row r="23" spans="2:30" ht="15" customHeight="1" x14ac:dyDescent="0.15">
      <c r="B23" s="46"/>
      <c r="C23" s="47">
        <v>1</v>
      </c>
      <c r="D23" s="42"/>
      <c r="E23" s="42"/>
      <c r="F23" s="45"/>
      <c r="G23" s="47" t="s">
        <v>43</v>
      </c>
      <c r="H23" s="45"/>
      <c r="I23" s="47" t="s">
        <v>44</v>
      </c>
      <c r="J23" s="45"/>
      <c r="K23" s="101" t="s">
        <v>45</v>
      </c>
      <c r="L23" s="102" t="s">
        <v>42</v>
      </c>
      <c r="M23" s="45"/>
      <c r="N23" s="47" t="s">
        <v>43</v>
      </c>
      <c r="O23" s="45"/>
      <c r="P23" s="47" t="s">
        <v>44</v>
      </c>
      <c r="Q23" s="45"/>
      <c r="R23" s="101" t="s">
        <v>45</v>
      </c>
      <c r="S23" s="110"/>
      <c r="T23" s="103" t="s">
        <v>85</v>
      </c>
      <c r="U23" s="165"/>
      <c r="V23" s="166"/>
      <c r="W23" s="167"/>
      <c r="X23" s="50"/>
      <c r="Y23" s="49"/>
    </row>
    <row r="24" spans="2:30" ht="15" customHeight="1" x14ac:dyDescent="0.15">
      <c r="B24" s="46"/>
      <c r="C24" s="47">
        <v>2</v>
      </c>
      <c r="D24" s="42"/>
      <c r="E24" s="42"/>
      <c r="F24" s="45"/>
      <c r="G24" s="47" t="s">
        <v>43</v>
      </c>
      <c r="H24" s="45"/>
      <c r="I24" s="47" t="s">
        <v>44</v>
      </c>
      <c r="J24" s="45"/>
      <c r="K24" s="101" t="s">
        <v>45</v>
      </c>
      <c r="L24" s="102" t="s">
        <v>42</v>
      </c>
      <c r="M24" s="45"/>
      <c r="N24" s="47" t="s">
        <v>43</v>
      </c>
      <c r="O24" s="45"/>
      <c r="P24" s="47" t="s">
        <v>44</v>
      </c>
      <c r="Q24" s="45"/>
      <c r="R24" s="101" t="s">
        <v>45</v>
      </c>
      <c r="S24" s="110"/>
      <c r="T24" s="103" t="s">
        <v>85</v>
      </c>
      <c r="U24" s="165"/>
      <c r="V24" s="166"/>
      <c r="W24" s="167"/>
      <c r="X24" s="50"/>
      <c r="Y24" s="49"/>
    </row>
    <row r="25" spans="2:30" ht="15" customHeight="1" x14ac:dyDescent="0.15">
      <c r="B25" s="46"/>
      <c r="C25" s="47">
        <v>3</v>
      </c>
      <c r="D25" s="42"/>
      <c r="E25" s="42"/>
      <c r="F25" s="45"/>
      <c r="G25" s="47" t="s">
        <v>43</v>
      </c>
      <c r="H25" s="45"/>
      <c r="I25" s="47" t="s">
        <v>44</v>
      </c>
      <c r="J25" s="45"/>
      <c r="K25" s="101" t="s">
        <v>45</v>
      </c>
      <c r="L25" s="102" t="s">
        <v>42</v>
      </c>
      <c r="M25" s="45"/>
      <c r="N25" s="47" t="s">
        <v>43</v>
      </c>
      <c r="O25" s="45"/>
      <c r="P25" s="47" t="s">
        <v>44</v>
      </c>
      <c r="Q25" s="45"/>
      <c r="R25" s="101" t="s">
        <v>45</v>
      </c>
      <c r="S25" s="110"/>
      <c r="T25" s="103" t="s">
        <v>85</v>
      </c>
      <c r="U25" s="165"/>
      <c r="V25" s="166"/>
      <c r="W25" s="167"/>
      <c r="X25" s="50"/>
      <c r="Y25" s="49"/>
    </row>
    <row r="26" spans="2:30" ht="15" customHeight="1" x14ac:dyDescent="0.15">
      <c r="B26" s="46"/>
      <c r="C26" s="47">
        <v>4</v>
      </c>
      <c r="D26" s="42"/>
      <c r="E26" s="42"/>
      <c r="F26" s="45"/>
      <c r="G26" s="47" t="s">
        <v>43</v>
      </c>
      <c r="H26" s="45"/>
      <c r="I26" s="47" t="s">
        <v>44</v>
      </c>
      <c r="J26" s="45"/>
      <c r="K26" s="101" t="s">
        <v>45</v>
      </c>
      <c r="L26" s="102" t="s">
        <v>42</v>
      </c>
      <c r="M26" s="45"/>
      <c r="N26" s="47" t="s">
        <v>43</v>
      </c>
      <c r="O26" s="45"/>
      <c r="P26" s="47" t="s">
        <v>44</v>
      </c>
      <c r="Q26" s="45"/>
      <c r="R26" s="101" t="s">
        <v>45</v>
      </c>
      <c r="S26" s="110"/>
      <c r="T26" s="103" t="s">
        <v>85</v>
      </c>
      <c r="U26" s="165"/>
      <c r="V26" s="166"/>
      <c r="W26" s="167"/>
      <c r="X26" s="50"/>
      <c r="Y26" s="49"/>
    </row>
    <row r="27" spans="2:30" ht="15" customHeight="1" x14ac:dyDescent="0.15">
      <c r="B27" s="46"/>
      <c r="C27" s="47">
        <v>5</v>
      </c>
      <c r="D27" s="42"/>
      <c r="E27" s="42"/>
      <c r="F27" s="45"/>
      <c r="G27" s="47" t="s">
        <v>43</v>
      </c>
      <c r="H27" s="45"/>
      <c r="I27" s="47" t="s">
        <v>44</v>
      </c>
      <c r="J27" s="45"/>
      <c r="K27" s="101" t="s">
        <v>45</v>
      </c>
      <c r="L27" s="102" t="s">
        <v>42</v>
      </c>
      <c r="M27" s="45"/>
      <c r="N27" s="47" t="s">
        <v>43</v>
      </c>
      <c r="O27" s="45"/>
      <c r="P27" s="47" t="s">
        <v>44</v>
      </c>
      <c r="Q27" s="45"/>
      <c r="R27" s="101" t="s">
        <v>45</v>
      </c>
      <c r="S27" s="110"/>
      <c r="T27" s="103" t="s">
        <v>85</v>
      </c>
      <c r="U27" s="165"/>
      <c r="V27" s="166"/>
      <c r="W27" s="167"/>
      <c r="X27" s="50"/>
      <c r="Y27" s="49"/>
    </row>
    <row r="28" spans="2:30" ht="15" customHeight="1" x14ac:dyDescent="0.15">
      <c r="B28" s="46"/>
      <c r="C28" s="156" t="s">
        <v>67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8"/>
      <c r="S28" s="104">
        <f>SUM(S23:T27)</f>
        <v>0</v>
      </c>
      <c r="T28" s="103" t="s">
        <v>85</v>
      </c>
      <c r="U28" s="174">
        <f>SUM(U23:W27)</f>
        <v>0</v>
      </c>
      <c r="V28" s="175"/>
      <c r="W28" s="176"/>
      <c r="X28" s="50"/>
      <c r="Y28" s="49"/>
    </row>
    <row r="29" spans="2:30" ht="15" customHeight="1" x14ac:dyDescent="0.15">
      <c r="B29" s="46"/>
      <c r="C29" s="105" t="s">
        <v>86</v>
      </c>
      <c r="D29" s="60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  <c r="Y29" s="49"/>
    </row>
    <row r="30" spans="2:30" ht="15" customHeight="1" x14ac:dyDescent="0.15">
      <c r="B30" s="61"/>
      <c r="C30" s="79"/>
      <c r="D30" s="106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63"/>
      <c r="Y30" s="49"/>
    </row>
    <row r="31" spans="2:30" ht="6" customHeight="1" x14ac:dyDescent="0.15">
      <c r="B31" s="46"/>
      <c r="C31" s="49"/>
      <c r="D31" s="6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0"/>
      <c r="Y31" s="49"/>
    </row>
    <row r="32" spans="2:30" ht="15" customHeight="1" x14ac:dyDescent="0.15">
      <c r="B32" s="81" t="str">
        <f>'２所要額調書（別紙１）4'!B44</f>
        <v/>
      </c>
      <c r="C32" s="66" t="s">
        <v>87</v>
      </c>
      <c r="D32" s="64"/>
      <c r="E32" s="60"/>
      <c r="F32" s="64"/>
      <c r="G32" s="60"/>
      <c r="H32" s="6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50"/>
      <c r="Y32" s="49"/>
    </row>
    <row r="33" spans="2:25" ht="8.4499999999999993" customHeight="1" x14ac:dyDescent="0.15"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  <c r="Y33" s="49"/>
    </row>
    <row r="34" spans="2:25" ht="18" customHeight="1" x14ac:dyDescent="0.15">
      <c r="B34" s="46" t="s">
        <v>41</v>
      </c>
      <c r="C34" s="49"/>
      <c r="D34" s="49"/>
      <c r="E34" s="49"/>
      <c r="F34" s="49" t="s">
        <v>42</v>
      </c>
      <c r="G34" s="1"/>
      <c r="H34" s="49" t="s">
        <v>43</v>
      </c>
      <c r="I34" s="1"/>
      <c r="J34" s="49" t="s">
        <v>44</v>
      </c>
      <c r="K34" s="1"/>
      <c r="L34" s="49" t="s">
        <v>45</v>
      </c>
      <c r="M34" s="60" t="s">
        <v>46</v>
      </c>
      <c r="N34" s="49" t="s">
        <v>42</v>
      </c>
      <c r="O34" s="1"/>
      <c r="P34" s="49" t="s">
        <v>43</v>
      </c>
      <c r="Q34" s="1"/>
      <c r="R34" s="49" t="s">
        <v>44</v>
      </c>
      <c r="S34" s="1"/>
      <c r="T34" s="49" t="s">
        <v>45</v>
      </c>
      <c r="X34" s="50"/>
      <c r="Y34" s="49"/>
    </row>
    <row r="35" spans="2:25" ht="18" customHeight="1" x14ac:dyDescent="0.15">
      <c r="B35" s="46"/>
      <c r="C35" s="111"/>
      <c r="D35" s="49" t="s">
        <v>117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60"/>
      <c r="U35" s="49"/>
      <c r="V35" s="49"/>
      <c r="W35" s="49"/>
      <c r="X35" s="50"/>
      <c r="Y35" s="49"/>
    </row>
    <row r="36" spans="2:25" ht="15" customHeight="1" x14ac:dyDescent="0.15">
      <c r="B36" s="46" t="s">
        <v>116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  <c r="Y36" s="49"/>
    </row>
    <row r="37" spans="2:25" ht="6" customHeight="1" x14ac:dyDescent="0.15">
      <c r="B37" s="46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  <c r="Y37" s="49"/>
    </row>
    <row r="38" spans="2:25" ht="18" customHeight="1" x14ac:dyDescent="0.15">
      <c r="B38" s="46"/>
      <c r="C38" s="111"/>
      <c r="D38" s="49" t="s">
        <v>88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  <c r="Y38" s="49"/>
    </row>
    <row r="39" spans="2:25" ht="18" customHeight="1" x14ac:dyDescent="0.15">
      <c r="B39" s="46"/>
      <c r="C39" s="111"/>
      <c r="D39" s="49" t="s">
        <v>89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  <c r="Y39" s="49"/>
    </row>
    <row r="40" spans="2:25" ht="18" customHeight="1" x14ac:dyDescent="0.15">
      <c r="B40" s="46"/>
      <c r="C40" s="111"/>
      <c r="D40" s="49" t="s">
        <v>90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  <c r="Y40" s="49"/>
    </row>
    <row r="41" spans="2:25" ht="18" customHeight="1" x14ac:dyDescent="0.15">
      <c r="B41" s="46"/>
      <c r="C41" s="111"/>
      <c r="D41" s="49" t="s">
        <v>91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49"/>
    </row>
    <row r="42" spans="2:25" ht="6.6" customHeight="1" x14ac:dyDescent="0.15">
      <c r="B42" s="46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  <c r="Y42" s="49"/>
    </row>
    <row r="43" spans="2:25" ht="15" customHeight="1" x14ac:dyDescent="0.15">
      <c r="B43" s="46" t="s">
        <v>92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  <c r="Y43" s="49"/>
    </row>
    <row r="44" spans="2:25" ht="15" customHeight="1" x14ac:dyDescent="0.15">
      <c r="B44" s="46"/>
      <c r="C44" s="68" t="s">
        <v>48</v>
      </c>
      <c r="D44" s="177" t="s">
        <v>49</v>
      </c>
      <c r="E44" s="177"/>
      <c r="F44" s="133" t="s">
        <v>50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4"/>
      <c r="X44" s="50"/>
      <c r="Y44" s="49"/>
    </row>
    <row r="45" spans="2:25" ht="15" customHeight="1" x14ac:dyDescent="0.15">
      <c r="B45" s="46"/>
      <c r="C45" s="2"/>
      <c r="D45" s="187"/>
      <c r="E45" s="187"/>
      <c r="F45" s="138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40"/>
      <c r="X45" s="50"/>
      <c r="Y45" s="49"/>
    </row>
    <row r="46" spans="2:25" ht="15" customHeight="1" x14ac:dyDescent="0.15">
      <c r="B46" s="46"/>
      <c r="C46" s="2"/>
      <c r="D46" s="187"/>
      <c r="E46" s="187"/>
      <c r="F46" s="138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40"/>
      <c r="X46" s="50"/>
      <c r="Y46" s="49"/>
    </row>
    <row r="47" spans="2:25" ht="15" customHeight="1" x14ac:dyDescent="0.15">
      <c r="B47" s="46"/>
      <c r="C47" s="2"/>
      <c r="D47" s="187"/>
      <c r="E47" s="187"/>
      <c r="F47" s="138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40"/>
      <c r="X47" s="50"/>
      <c r="Y47" s="49"/>
    </row>
    <row r="48" spans="2:25" ht="15" customHeight="1" x14ac:dyDescent="0.15">
      <c r="B48" s="46"/>
      <c r="C48" s="2"/>
      <c r="D48" s="187"/>
      <c r="E48" s="187"/>
      <c r="F48" s="138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40"/>
      <c r="X48" s="50"/>
      <c r="Y48" s="49"/>
    </row>
    <row r="49" spans="2:25" ht="15" customHeight="1" x14ac:dyDescent="0.15">
      <c r="B49" s="46"/>
      <c r="C49" s="2"/>
      <c r="D49" s="187"/>
      <c r="E49" s="187"/>
      <c r="F49" s="138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40"/>
      <c r="X49" s="50"/>
      <c r="Y49" s="49"/>
    </row>
    <row r="50" spans="2:25" ht="15" customHeight="1" x14ac:dyDescent="0.15">
      <c r="B50" s="46"/>
      <c r="C50" s="62" t="s">
        <v>51</v>
      </c>
      <c r="D50" s="188">
        <f>ROUNDDOWN(SUM(D45:E49),-3)</f>
        <v>0</v>
      </c>
      <c r="E50" s="188"/>
      <c r="F50" s="143" t="s">
        <v>52</v>
      </c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5"/>
      <c r="X50" s="50"/>
      <c r="Y50" s="49"/>
    </row>
    <row r="51" spans="2:25" ht="15" customHeight="1" x14ac:dyDescent="0.15">
      <c r="B51" s="4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50"/>
      <c r="Y51" s="49"/>
    </row>
    <row r="52" spans="2:25" ht="15" customHeight="1" x14ac:dyDescent="0.15">
      <c r="B52" s="46" t="s">
        <v>93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50"/>
      <c r="Y52" s="49"/>
    </row>
    <row r="53" spans="2:25" ht="15" customHeight="1" x14ac:dyDescent="0.15">
      <c r="B53" s="80" t="s">
        <v>94</v>
      </c>
      <c r="C53" s="49" t="s">
        <v>95</v>
      </c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50"/>
      <c r="Y53" s="49"/>
    </row>
    <row r="54" spans="2:25" ht="15" customHeight="1" x14ac:dyDescent="0.15">
      <c r="B54" s="80" t="s">
        <v>94</v>
      </c>
      <c r="C54" s="49" t="s">
        <v>96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50"/>
      <c r="Y54" s="49"/>
    </row>
    <row r="55" spans="2:25" ht="15" customHeight="1" x14ac:dyDescent="0.15">
      <c r="B55" s="80" t="s">
        <v>94</v>
      </c>
      <c r="C55" s="49" t="s">
        <v>97</v>
      </c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50"/>
      <c r="Y55" s="49"/>
    </row>
    <row r="56" spans="2:25" ht="15" customHeight="1" x14ac:dyDescent="0.15">
      <c r="B56" s="80" t="s">
        <v>94</v>
      </c>
      <c r="C56" s="49" t="s">
        <v>98</v>
      </c>
      <c r="D56" s="49"/>
      <c r="E56" s="49"/>
      <c r="F56" s="49"/>
      <c r="G56" s="49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50"/>
      <c r="Y56" s="49"/>
    </row>
    <row r="57" spans="2:25" ht="15" customHeight="1" x14ac:dyDescent="0.15">
      <c r="B57" s="80" t="s">
        <v>94</v>
      </c>
      <c r="C57" s="49" t="s">
        <v>99</v>
      </c>
      <c r="D57" s="49"/>
      <c r="E57" s="49"/>
      <c r="F57" s="49"/>
      <c r="G57" s="49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50"/>
      <c r="Y57" s="49"/>
    </row>
    <row r="58" spans="2:25" ht="6" customHeight="1" x14ac:dyDescent="0.15">
      <c r="B58" s="46"/>
      <c r="C58" s="60"/>
      <c r="D58" s="64"/>
      <c r="E58" s="60"/>
      <c r="F58" s="64"/>
      <c r="G58" s="60"/>
      <c r="H58" s="6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  <c r="Y58" s="49"/>
    </row>
    <row r="59" spans="2:25" ht="15" customHeight="1" x14ac:dyDescent="0.15">
      <c r="B59" s="65" t="str">
        <f>'２所要額調書（別紙１）4'!B48</f>
        <v/>
      </c>
      <c r="C59" s="66" t="s">
        <v>28</v>
      </c>
      <c r="D59" s="64"/>
      <c r="E59" s="60"/>
      <c r="F59" s="64"/>
      <c r="G59" s="60"/>
      <c r="H59" s="60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  <c r="Y59" s="49"/>
    </row>
    <row r="60" spans="2:25" ht="8.4499999999999993" customHeight="1" x14ac:dyDescent="0.15">
      <c r="B60" s="46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50"/>
      <c r="Y60" s="49"/>
    </row>
    <row r="61" spans="2:25" ht="18" customHeight="1" x14ac:dyDescent="0.15">
      <c r="B61" s="46" t="s">
        <v>41</v>
      </c>
      <c r="C61" s="49"/>
      <c r="D61" s="49"/>
      <c r="E61" s="49"/>
      <c r="F61" s="49" t="s">
        <v>42</v>
      </c>
      <c r="G61" s="1"/>
      <c r="H61" s="49" t="s">
        <v>43</v>
      </c>
      <c r="I61" s="1"/>
      <c r="J61" s="49" t="s">
        <v>44</v>
      </c>
      <c r="K61" s="1"/>
      <c r="L61" s="49" t="s">
        <v>45</v>
      </c>
      <c r="M61" s="60" t="s">
        <v>46</v>
      </c>
      <c r="N61" s="49" t="s">
        <v>42</v>
      </c>
      <c r="O61" s="1"/>
      <c r="P61" s="49" t="s">
        <v>43</v>
      </c>
      <c r="Q61" s="1"/>
      <c r="R61" s="49" t="s">
        <v>44</v>
      </c>
      <c r="S61" s="1"/>
      <c r="T61" s="49" t="s">
        <v>45</v>
      </c>
      <c r="U61" s="49"/>
      <c r="X61" s="50"/>
      <c r="Y61" s="49"/>
    </row>
    <row r="62" spans="2:25" ht="6.6" customHeight="1" x14ac:dyDescent="0.15">
      <c r="B62" s="46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60"/>
      <c r="U62" s="49"/>
      <c r="V62" s="49"/>
      <c r="W62" s="49"/>
      <c r="X62" s="50"/>
      <c r="Y62" s="49"/>
    </row>
    <row r="63" spans="2:25" ht="15" customHeight="1" x14ac:dyDescent="0.15">
      <c r="B63" s="46" t="s">
        <v>100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50"/>
      <c r="Y63" s="49"/>
    </row>
    <row r="64" spans="2:25" ht="18" customHeight="1" x14ac:dyDescent="0.15">
      <c r="B64" s="46"/>
      <c r="C64" s="111"/>
      <c r="D64" s="49" t="s">
        <v>101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50"/>
      <c r="Y64" s="49"/>
    </row>
    <row r="65" spans="1:26" ht="18" customHeight="1" x14ac:dyDescent="0.15">
      <c r="B65" s="46"/>
      <c r="C65" s="111"/>
      <c r="D65" s="49" t="s">
        <v>102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50"/>
      <c r="Y65" s="49"/>
    </row>
    <row r="66" spans="1:26" ht="18" customHeight="1" x14ac:dyDescent="0.15">
      <c r="B66" s="46"/>
      <c r="C66" s="111"/>
      <c r="D66" s="49" t="s">
        <v>103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50"/>
      <c r="Y66" s="49"/>
    </row>
    <row r="67" spans="1:26" ht="18" customHeight="1" x14ac:dyDescent="0.15">
      <c r="B67" s="46"/>
      <c r="D67" s="17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80"/>
      <c r="X67" s="50"/>
      <c r="Y67" s="49"/>
    </row>
    <row r="68" spans="1:26" ht="15" customHeight="1" x14ac:dyDescent="0.15">
      <c r="B68" s="46"/>
      <c r="C68" s="49"/>
      <c r="D68" s="181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3"/>
      <c r="X68" s="50"/>
      <c r="Y68" s="49"/>
    </row>
    <row r="69" spans="1:26" ht="15" customHeight="1" x14ac:dyDescent="0.15">
      <c r="B69" s="46"/>
      <c r="C69" s="49"/>
      <c r="D69" s="181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3"/>
      <c r="X69" s="50"/>
      <c r="Y69" s="49"/>
    </row>
    <row r="70" spans="1:26" ht="15" customHeight="1" x14ac:dyDescent="0.15">
      <c r="B70" s="46"/>
      <c r="C70" s="49"/>
      <c r="D70" s="184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6"/>
      <c r="X70" s="50"/>
      <c r="Y70" s="49"/>
    </row>
    <row r="71" spans="1:26" ht="15" customHeight="1" x14ac:dyDescent="0.15">
      <c r="B71" s="52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8"/>
      <c r="Y71" s="49"/>
    </row>
    <row r="72" spans="1:26" ht="15" customHeight="1" x14ac:dyDescent="0.1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 spans="1:26" ht="15" customHeight="1" x14ac:dyDescent="0.1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 spans="1:26" s="49" customFormat="1" ht="13.5" x14ac:dyDescent="0.15">
      <c r="A74" s="51"/>
      <c r="Z74" s="51"/>
    </row>
    <row r="75" spans="1:26" s="49" customFormat="1" ht="13.5" x14ac:dyDescent="0.15">
      <c r="A75" s="51"/>
      <c r="B75" s="51"/>
      <c r="Z75" s="51"/>
    </row>
    <row r="76" spans="1:26" s="49" customFormat="1" ht="13.5" x14ac:dyDescent="0.15">
      <c r="A76" s="51"/>
      <c r="D76" s="51"/>
      <c r="Z76" s="51"/>
    </row>
    <row r="77" spans="1:26" s="49" customFormat="1" ht="13.5" x14ac:dyDescent="0.15">
      <c r="A77" s="51"/>
      <c r="F77" s="51"/>
      <c r="Z77" s="51"/>
    </row>
    <row r="78" spans="1:26" s="49" customFormat="1" ht="13.5" x14ac:dyDescent="0.15">
      <c r="A78" s="51"/>
      <c r="H78" s="51"/>
      <c r="Z78" s="51"/>
    </row>
    <row r="79" spans="1:26" s="49" customFormat="1" ht="13.5" x14ac:dyDescent="0.15">
      <c r="A79" s="51"/>
      <c r="J79" s="51"/>
      <c r="Z79" s="51"/>
    </row>
    <row r="80" spans="1:26" s="49" customFormat="1" ht="13.5" x14ac:dyDescent="0.15">
      <c r="A80" s="51"/>
      <c r="S80" s="51"/>
      <c r="Z80" s="51"/>
    </row>
    <row r="81" spans="1:26" s="49" customFormat="1" ht="13.5" x14ac:dyDescent="0.15">
      <c r="A81" s="51"/>
      <c r="C81" s="51"/>
      <c r="U81" s="51"/>
      <c r="Z81" s="51"/>
    </row>
    <row r="82" spans="1:26" s="49" customFormat="1" ht="13.5" x14ac:dyDescent="0.15">
      <c r="A82" s="51"/>
      <c r="G82" s="51"/>
      <c r="W82" s="51"/>
      <c r="Z82" s="51"/>
    </row>
    <row r="83" spans="1:26" s="49" customFormat="1" ht="13.5" x14ac:dyDescent="0.15">
      <c r="A83" s="51"/>
      <c r="B83" s="51"/>
      <c r="K83" s="51"/>
      <c r="L83" s="51"/>
      <c r="M83" s="51"/>
      <c r="N83" s="51"/>
      <c r="O83" s="51"/>
      <c r="P83" s="51"/>
      <c r="Q83" s="51"/>
      <c r="R83" s="51"/>
      <c r="Z83" s="51"/>
    </row>
    <row r="84" spans="1:26" s="49" customFormat="1" ht="13.5" x14ac:dyDescent="0.15">
      <c r="A84" s="51"/>
      <c r="H84" s="51"/>
      <c r="V84" s="51"/>
      <c r="Z84" s="51"/>
    </row>
  </sheetData>
  <sheetProtection algorithmName="SHA-512" hashValue="Uqzior7t145P8xnZO899fpv4+A7o7samG9C4AeFWbA77EX25hxNLG8vPRfy1IkA8bI2lk9/raD9SoNUBC1maeQ==" saltValue="bIljrDOQ80nCTnhtyiwSxQ==" spinCount="100000" sheet="1" objects="1" scenarios="1"/>
  <mergeCells count="27">
    <mergeCell ref="D50:E50"/>
    <mergeCell ref="F50:W50"/>
    <mergeCell ref="D67:W70"/>
    <mergeCell ref="D47:E47"/>
    <mergeCell ref="F47:W47"/>
    <mergeCell ref="D48:E48"/>
    <mergeCell ref="F48:W48"/>
    <mergeCell ref="D49:E49"/>
    <mergeCell ref="F49:W49"/>
    <mergeCell ref="D44:E44"/>
    <mergeCell ref="F44:W44"/>
    <mergeCell ref="D45:E45"/>
    <mergeCell ref="F45:W45"/>
    <mergeCell ref="D46:E46"/>
    <mergeCell ref="F46:W46"/>
    <mergeCell ref="U24:W24"/>
    <mergeCell ref="U25:W25"/>
    <mergeCell ref="U26:W26"/>
    <mergeCell ref="U27:W27"/>
    <mergeCell ref="C28:R28"/>
    <mergeCell ref="U28:W28"/>
    <mergeCell ref="U23:W23"/>
    <mergeCell ref="C20:D20"/>
    <mergeCell ref="E22:K22"/>
    <mergeCell ref="L22:R22"/>
    <mergeCell ref="S22:T22"/>
    <mergeCell ref="U22:W22"/>
  </mergeCells>
  <phoneticPr fontId="1"/>
  <dataValidations count="3">
    <dataValidation type="list" allowBlank="1" showInputMessage="1" showErrorMessage="1" sqref="E23:E27" xr:uid="{B0517100-864D-44FA-A620-12B2BD0E8A45}">
      <formula1>DV9:DV11</formula1>
    </dataValidation>
    <dataValidation type="list" allowBlank="1" showInputMessage="1" showErrorMessage="1" sqref="C12" xr:uid="{0ABBEAA8-8A40-4350-A5DD-BE7D57EDE3D6}">
      <formula1>$AH$2:$AH$4</formula1>
    </dataValidation>
    <dataValidation type="list" allowBlank="1" showInputMessage="1" showErrorMessage="1" sqref="C11 C35 C38:C41 C64:C66" xr:uid="{F3DC2F6F-3571-47A7-B5DB-C750DCE91429}">
      <formula1>$AH$2:$AH$3</formula1>
    </dataValidation>
  </dataValidations>
  <pageMargins left="0.70866141732283472" right="0.39370078740157483" top="0.56000000000000005" bottom="0.46" header="0.31496062992125984" footer="0.31496062992125984"/>
  <pageSetup paperSize="9" scale="7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7BC99-CB70-46F7-87ED-72C256CD93BA}">
  <sheetPr codeName="Sheet14">
    <tabColor rgb="FFCDB7A7"/>
  </sheetPr>
  <dimension ref="B1:S55"/>
  <sheetViews>
    <sheetView view="pageBreakPreview" zoomScaleNormal="100" zoomScaleSheetLayoutView="100" workbookViewId="0">
      <selection activeCell="B37" sqref="B37"/>
    </sheetView>
  </sheetViews>
  <sheetFormatPr defaultColWidth="10.25" defaultRowHeight="15" customHeight="1" x14ac:dyDescent="0.15"/>
  <cols>
    <col min="1" max="1" width="1.375" style="4" customWidth="1"/>
    <col min="2" max="2" width="5.625" style="4" customWidth="1"/>
    <col min="3" max="3" width="14.125" style="4" customWidth="1"/>
    <col min="4" max="4" width="15.375" style="4" customWidth="1"/>
    <col min="5" max="7" width="14.125" style="4" customWidth="1"/>
    <col min="8" max="8" width="16.625" style="4" customWidth="1"/>
    <col min="9" max="9" width="14.125" style="4" customWidth="1"/>
    <col min="10" max="10" width="2.375" style="4" customWidth="1"/>
    <col min="11" max="18" width="10.25" style="4"/>
    <col min="19" max="19" width="0" style="4" hidden="1" customWidth="1"/>
    <col min="20" max="16384" width="10.25" style="4"/>
  </cols>
  <sheetData>
    <row r="1" spans="2:19" s="40" customFormat="1" ht="61.9" customHeight="1" x14ac:dyDescent="0.15"/>
    <row r="2" spans="2:19" ht="15" customHeight="1" x14ac:dyDescent="0.15">
      <c r="B2" s="4" t="s">
        <v>0</v>
      </c>
    </row>
    <row r="3" spans="2:19" ht="15" customHeight="1" x14ac:dyDescent="0.15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S3" s="4" t="s">
        <v>2</v>
      </c>
    </row>
    <row r="4" spans="2:19" ht="15" customHeight="1" x14ac:dyDescent="0.15">
      <c r="S4" s="4" t="s">
        <v>3</v>
      </c>
    </row>
    <row r="5" spans="2:19" ht="15" customHeight="1" x14ac:dyDescent="0.15">
      <c r="D5" s="39" t="s">
        <v>4</v>
      </c>
      <c r="E5" s="113"/>
      <c r="F5" s="113"/>
      <c r="G5" s="113"/>
      <c r="H5" s="113"/>
      <c r="I5" s="113"/>
      <c r="S5" s="4" t="s">
        <v>5</v>
      </c>
    </row>
    <row r="6" spans="2:19" ht="15" customHeight="1" x14ac:dyDescent="0.15">
      <c r="D6" s="39" t="s">
        <v>6</v>
      </c>
      <c r="E6" s="113"/>
      <c r="F6" s="113"/>
      <c r="G6" s="113"/>
      <c r="H6" s="113"/>
      <c r="I6" s="113"/>
    </row>
    <row r="7" spans="2:19" ht="19.899999999999999" customHeight="1" x14ac:dyDescent="0.15">
      <c r="D7" s="39" t="s">
        <v>7</v>
      </c>
      <c r="E7" s="114"/>
      <c r="F7" s="115"/>
      <c r="G7" s="115"/>
      <c r="H7" s="115"/>
      <c r="I7" s="116"/>
    </row>
    <row r="9" spans="2:19" ht="15" customHeight="1" x14ac:dyDescent="0.15">
      <c r="C9" s="35" t="s">
        <v>8</v>
      </c>
    </row>
    <row r="10" spans="2:19" ht="9" customHeight="1" x14ac:dyDescent="0.15">
      <c r="C10" s="35"/>
    </row>
    <row r="11" spans="2:19" ht="9.6" customHeight="1" x14ac:dyDescent="0.15">
      <c r="B11" s="36"/>
      <c r="C11" s="37"/>
      <c r="D11" s="37"/>
      <c r="E11" s="37"/>
      <c r="F11" s="37"/>
      <c r="G11" s="37"/>
      <c r="H11" s="37"/>
      <c r="I11" s="37"/>
      <c r="J11" s="38"/>
    </row>
    <row r="12" spans="2:19" ht="15" customHeight="1" x14ac:dyDescent="0.15">
      <c r="B12" s="34" t="s">
        <v>9</v>
      </c>
      <c r="J12" s="5"/>
    </row>
    <row r="13" spans="2:19" ht="8.4499999999999993" customHeight="1" x14ac:dyDescent="0.15">
      <c r="B13" s="3"/>
      <c r="J13" s="5"/>
    </row>
    <row r="14" spans="2:19" ht="15" customHeight="1" x14ac:dyDescent="0.15">
      <c r="B14" s="13" t="str">
        <f>IF(I16&gt;0,"☑","")</f>
        <v/>
      </c>
      <c r="C14" s="4" t="s">
        <v>10</v>
      </c>
      <c r="J14" s="5"/>
    </row>
    <row r="15" spans="2:19" ht="45" x14ac:dyDescent="0.15">
      <c r="B15" s="3"/>
      <c r="C15" s="15" t="s">
        <v>11</v>
      </c>
      <c r="D15" s="16" t="s">
        <v>12</v>
      </c>
      <c r="E15" s="17" t="s">
        <v>13</v>
      </c>
      <c r="F15" s="18" t="s">
        <v>14</v>
      </c>
      <c r="G15" s="18" t="s">
        <v>15</v>
      </c>
      <c r="H15" s="18" t="s">
        <v>16</v>
      </c>
      <c r="I15" s="18" t="s">
        <v>17</v>
      </c>
      <c r="J15" s="5"/>
    </row>
    <row r="16" spans="2:19" ht="24" customHeight="1" x14ac:dyDescent="0.15">
      <c r="B16" s="3"/>
      <c r="C16" s="11">
        <f>'３事業計画書（別紙２）（人材確保体制構築）5'!D30</f>
        <v>0</v>
      </c>
      <c r="D16" s="41"/>
      <c r="E16" s="11">
        <f>C16-D16</f>
        <v>0</v>
      </c>
      <c r="F16" s="11">
        <f>E16</f>
        <v>0</v>
      </c>
      <c r="G16" s="11">
        <v>100000</v>
      </c>
      <c r="H16" s="20">
        <f>MIN(F16,G16)</f>
        <v>0</v>
      </c>
      <c r="I16" s="11">
        <f>ROUNDDOWN(H16,-3)</f>
        <v>0</v>
      </c>
      <c r="J16" s="5"/>
    </row>
    <row r="17" spans="2:10" ht="8.4499999999999993" customHeight="1" x14ac:dyDescent="0.15">
      <c r="B17" s="3"/>
      <c r="H17" s="12"/>
      <c r="J17" s="5"/>
    </row>
    <row r="18" spans="2:10" ht="15" customHeight="1" x14ac:dyDescent="0.15">
      <c r="B18" s="13" t="str">
        <f>IF(I20&gt;0,"☑","")</f>
        <v/>
      </c>
      <c r="C18" s="4" t="s">
        <v>18</v>
      </c>
      <c r="H18" s="14"/>
      <c r="J18" s="5"/>
    </row>
    <row r="19" spans="2:10" ht="45" x14ac:dyDescent="0.15">
      <c r="B19" s="3"/>
      <c r="C19" s="15" t="s">
        <v>11</v>
      </c>
      <c r="D19" s="16" t="s">
        <v>12</v>
      </c>
      <c r="E19" s="17" t="s">
        <v>13</v>
      </c>
      <c r="F19" s="18" t="s">
        <v>14</v>
      </c>
      <c r="G19" s="18" t="s">
        <v>15</v>
      </c>
      <c r="H19" s="19" t="s">
        <v>16</v>
      </c>
      <c r="I19" s="18" t="s">
        <v>17</v>
      </c>
      <c r="J19" s="5"/>
    </row>
    <row r="20" spans="2:10" ht="24" customHeight="1" x14ac:dyDescent="0.15">
      <c r="B20" s="3"/>
      <c r="C20" s="11">
        <f>'３事業計画書（別紙２）（人材確保体制構築）5'!D42</f>
        <v>0</v>
      </c>
      <c r="D20" s="41"/>
      <c r="E20" s="11">
        <f>C20-D20</f>
        <v>0</v>
      </c>
      <c r="F20" s="11">
        <f>E20</f>
        <v>0</v>
      </c>
      <c r="G20" s="11">
        <v>300000</v>
      </c>
      <c r="H20" s="20">
        <f t="shared" ref="H20:H50" si="0">MIN(F20,G20)</f>
        <v>0</v>
      </c>
      <c r="I20" s="11">
        <f>MIN(E20:G20)</f>
        <v>0</v>
      </c>
      <c r="J20" s="5"/>
    </row>
    <row r="21" spans="2:10" ht="8.4499999999999993" customHeight="1" x14ac:dyDescent="0.15">
      <c r="B21" s="3"/>
      <c r="H21" s="12"/>
      <c r="J21" s="5"/>
    </row>
    <row r="22" spans="2:10" ht="15" customHeight="1" x14ac:dyDescent="0.15">
      <c r="B22" s="13" t="str">
        <f>IF(I24&gt;0,"☑","")</f>
        <v/>
      </c>
      <c r="C22" s="4" t="s">
        <v>19</v>
      </c>
      <c r="H22" s="14"/>
      <c r="J22" s="5"/>
    </row>
    <row r="23" spans="2:10" ht="45" x14ac:dyDescent="0.15">
      <c r="B23" s="3"/>
      <c r="C23" s="15" t="s">
        <v>11</v>
      </c>
      <c r="D23" s="16" t="s">
        <v>12</v>
      </c>
      <c r="E23" s="17" t="s">
        <v>13</v>
      </c>
      <c r="F23" s="18" t="s">
        <v>14</v>
      </c>
      <c r="G23" s="18" t="s">
        <v>15</v>
      </c>
      <c r="H23" s="19" t="s">
        <v>16</v>
      </c>
      <c r="I23" s="18" t="s">
        <v>17</v>
      </c>
      <c r="J23" s="5"/>
    </row>
    <row r="24" spans="2:10" ht="24" customHeight="1" x14ac:dyDescent="0.15">
      <c r="B24" s="3"/>
      <c r="C24" s="11">
        <f>IF('３事業計画書（別紙２）（人材確保体制構築）5'!J10="該当する",'３事業計画書（別紙２）（人材確保体制構築）5'!L60*3500+'３事業計画書（別紙２）（人材確保体制構築）5'!O60*5000,IF('３事業計画書（別紙２）（人材確保体制構築）5'!J10="該当しない",'３事業計画書（別紙２）（人材確保体制構築）5'!L60*2500+'３事業計画書（別紙２）（人材確保体制構築）5'!O60*4000,0))</f>
        <v>0</v>
      </c>
      <c r="D24" s="41"/>
      <c r="E24" s="11">
        <f>C24-D24</f>
        <v>0</v>
      </c>
      <c r="F24" s="11">
        <f>E24</f>
        <v>0</v>
      </c>
      <c r="G24" s="11">
        <f>IF('３事業計画書（別紙２）（人材確保体制構築）5'!J10="該当する",'３事業計画書（別紙２）（人材確保体制構築）5'!L60*3500+'３事業計画書（別紙２）（人材確保体制構築）5'!O60*5000,IF('３事業計画書（別紙２）（人材確保体制構築）5'!J10="該当しない",'３事業計画書（別紙２）（人材確保体制構築）5'!L60*2500+'３事業計画書（別紙２）（人材確保体制構築）5'!O60*4000,0))</f>
        <v>0</v>
      </c>
      <c r="H24" s="20">
        <f t="shared" si="0"/>
        <v>0</v>
      </c>
      <c r="I24" s="11">
        <f>MIN(E24:G24)</f>
        <v>0</v>
      </c>
      <c r="J24" s="5"/>
    </row>
    <row r="25" spans="2:10" ht="8.4499999999999993" customHeight="1" x14ac:dyDescent="0.15">
      <c r="B25" s="3"/>
      <c r="C25" s="28"/>
      <c r="D25" s="28"/>
      <c r="E25" s="28"/>
      <c r="F25" s="28"/>
      <c r="G25" s="28"/>
      <c r="H25" s="12"/>
      <c r="I25" s="28"/>
      <c r="J25" s="5"/>
    </row>
    <row r="26" spans="2:10" ht="15" customHeight="1" x14ac:dyDescent="0.15">
      <c r="B26" s="3"/>
      <c r="C26" s="6" t="s">
        <v>20</v>
      </c>
      <c r="D26" s="7">
        <f>I16+I20+I24</f>
        <v>0</v>
      </c>
      <c r="E26" s="6" t="s">
        <v>21</v>
      </c>
      <c r="H26" s="29"/>
      <c r="J26" s="5"/>
    </row>
    <row r="27" spans="2:10" ht="15" customHeight="1" x14ac:dyDescent="0.15">
      <c r="B27" s="30"/>
      <c r="C27" s="31"/>
      <c r="D27" s="31"/>
      <c r="E27" s="31"/>
      <c r="F27" s="31"/>
      <c r="G27" s="31"/>
      <c r="H27" s="29"/>
      <c r="I27" s="31"/>
      <c r="J27" s="32"/>
    </row>
    <row r="28" spans="2:10" ht="15" customHeight="1" x14ac:dyDescent="0.15">
      <c r="B28" s="3"/>
      <c r="H28" s="33"/>
      <c r="J28" s="5"/>
    </row>
    <row r="29" spans="2:10" ht="15" customHeight="1" x14ac:dyDescent="0.15">
      <c r="B29" s="34" t="s">
        <v>22</v>
      </c>
      <c r="H29" s="29"/>
      <c r="J29" s="5"/>
    </row>
    <row r="30" spans="2:10" ht="15" customHeight="1" x14ac:dyDescent="0.15">
      <c r="B30" s="13" t="str">
        <f>IF(I32&gt;0,"☑","")</f>
        <v/>
      </c>
      <c r="C30" s="4" t="s">
        <v>23</v>
      </c>
      <c r="H30" s="14"/>
      <c r="J30" s="5"/>
    </row>
    <row r="31" spans="2:10" ht="45" x14ac:dyDescent="0.15">
      <c r="B31" s="3"/>
      <c r="C31" s="15" t="s">
        <v>11</v>
      </c>
      <c r="D31" s="16" t="s">
        <v>12</v>
      </c>
      <c r="E31" s="17" t="s">
        <v>13</v>
      </c>
      <c r="F31" s="18" t="s">
        <v>14</v>
      </c>
      <c r="G31" s="18" t="s">
        <v>15</v>
      </c>
      <c r="H31" s="19" t="s">
        <v>16</v>
      </c>
      <c r="I31" s="18" t="s">
        <v>17</v>
      </c>
      <c r="J31" s="5"/>
    </row>
    <row r="32" spans="2:10" ht="24" customHeight="1" x14ac:dyDescent="0.15">
      <c r="B32" s="3"/>
      <c r="C32" s="41"/>
      <c r="D32" s="41"/>
      <c r="E32" s="11">
        <f>C32-D32</f>
        <v>0</v>
      </c>
      <c r="F32" s="11">
        <f>E32</f>
        <v>0</v>
      </c>
      <c r="G32" s="11">
        <v>400000</v>
      </c>
      <c r="H32" s="20">
        <f t="shared" si="0"/>
        <v>0</v>
      </c>
      <c r="I32" s="11">
        <f>MIN(E32:G32)</f>
        <v>0</v>
      </c>
      <c r="J32" s="5"/>
    </row>
    <row r="33" spans="2:11" ht="8.4499999999999993" customHeight="1" x14ac:dyDescent="0.15">
      <c r="B33" s="3"/>
      <c r="H33" s="12"/>
      <c r="J33" s="5"/>
    </row>
    <row r="34" spans="2:11" ht="15" customHeight="1" x14ac:dyDescent="0.15">
      <c r="B34" s="13" t="str">
        <f>IF(I36&gt;0,"☑","")</f>
        <v/>
      </c>
      <c r="C34" s="4" t="s">
        <v>24</v>
      </c>
      <c r="H34" s="14"/>
      <c r="J34" s="5"/>
      <c r="K34" s="21"/>
    </row>
    <row r="35" spans="2:11" ht="45" x14ac:dyDescent="0.15">
      <c r="B35" s="3"/>
      <c r="C35" s="15" t="s">
        <v>11</v>
      </c>
      <c r="D35" s="16" t="s">
        <v>12</v>
      </c>
      <c r="E35" s="17" t="s">
        <v>13</v>
      </c>
      <c r="F35" s="18" t="s">
        <v>14</v>
      </c>
      <c r="G35" s="18" t="s">
        <v>15</v>
      </c>
      <c r="H35" s="19" t="s">
        <v>16</v>
      </c>
      <c r="I35" s="18" t="s">
        <v>17</v>
      </c>
      <c r="J35" s="5"/>
    </row>
    <row r="36" spans="2:11" ht="27.95" customHeight="1" x14ac:dyDescent="0.15">
      <c r="B36" s="3"/>
      <c r="C36" s="22">
        <f>'３事業計画書（別紙２）（経営改善）5'!U28</f>
        <v>0</v>
      </c>
      <c r="D36" s="11">
        <f>SUM(D38:D42)</f>
        <v>0</v>
      </c>
      <c r="E36" s="20">
        <f>SUM(E38:E42)</f>
        <v>0</v>
      </c>
      <c r="F36" s="20">
        <f>SUM(F38:F42)</f>
        <v>0</v>
      </c>
      <c r="G36" s="23" t="s">
        <v>25</v>
      </c>
      <c r="H36" s="20">
        <f>SUM(H38:H42)</f>
        <v>0</v>
      </c>
      <c r="I36" s="20">
        <f>SUM(I38:I42)</f>
        <v>0</v>
      </c>
      <c r="J36" s="5"/>
    </row>
    <row r="37" spans="2:11" ht="27.95" customHeight="1" x14ac:dyDescent="0.15">
      <c r="B37" s="3"/>
      <c r="C37" s="24" t="s">
        <v>26</v>
      </c>
      <c r="D37" s="25"/>
      <c r="E37" s="25"/>
      <c r="F37" s="25"/>
      <c r="G37" s="26"/>
      <c r="H37" s="25"/>
      <c r="I37" s="27"/>
      <c r="J37" s="5"/>
    </row>
    <row r="38" spans="2:11" ht="24" customHeight="1" x14ac:dyDescent="0.15">
      <c r="B38" s="3"/>
      <c r="C38" s="11">
        <f>'３事業計画書（別紙２）（経営改善）5'!U23</f>
        <v>0</v>
      </c>
      <c r="D38" s="41"/>
      <c r="E38" s="11">
        <f>C38-D38</f>
        <v>0</v>
      </c>
      <c r="F38" s="11">
        <f>E38</f>
        <v>0</v>
      </c>
      <c r="G38" s="11">
        <f>IF('３事業計画書（別紙２）（経営改善）5'!S23&gt;0,'３事業計画書（別紙２）（経営改善）5'!S23*100000,0)</f>
        <v>0</v>
      </c>
      <c r="H38" s="20">
        <f t="shared" ref="H38:H41" si="1">MIN(F38,G38)</f>
        <v>0</v>
      </c>
      <c r="I38" s="11">
        <f>MIN(F38:G38)</f>
        <v>0</v>
      </c>
      <c r="J38" s="5"/>
    </row>
    <row r="39" spans="2:11" ht="24" customHeight="1" x14ac:dyDescent="0.15">
      <c r="B39" s="3"/>
      <c r="C39" s="11">
        <f>'３事業計画書（別紙２）（経営改善）5'!U24</f>
        <v>0</v>
      </c>
      <c r="D39" s="41"/>
      <c r="E39" s="11">
        <f>C39-D39</f>
        <v>0</v>
      </c>
      <c r="F39" s="11">
        <f t="shared" ref="F39:F42" si="2">E39</f>
        <v>0</v>
      </c>
      <c r="G39" s="11">
        <f>IF('３事業計画書（別紙２）（経営改善）5'!S24&gt;0,'３事業計画書（別紙２）（経営改善）5'!S24*100000,0)</f>
        <v>0</v>
      </c>
      <c r="H39" s="20">
        <f t="shared" si="1"/>
        <v>0</v>
      </c>
      <c r="I39" s="11">
        <f t="shared" ref="I39:I42" si="3">MIN(F39:G39)</f>
        <v>0</v>
      </c>
      <c r="J39" s="5"/>
    </row>
    <row r="40" spans="2:11" ht="24" customHeight="1" x14ac:dyDescent="0.15">
      <c r="B40" s="3"/>
      <c r="C40" s="11">
        <f>'３事業計画書（別紙２）（経営改善）5'!U25</f>
        <v>0</v>
      </c>
      <c r="D40" s="41"/>
      <c r="E40" s="11">
        <f>C40-D40</f>
        <v>0</v>
      </c>
      <c r="F40" s="11">
        <f t="shared" si="2"/>
        <v>0</v>
      </c>
      <c r="G40" s="11">
        <f>IF('３事業計画書（別紙２）（経営改善）5'!S25&gt;0,'３事業計画書（別紙２）（経営改善）5'!S25*100000,0)</f>
        <v>0</v>
      </c>
      <c r="H40" s="20">
        <f t="shared" si="1"/>
        <v>0</v>
      </c>
      <c r="I40" s="11">
        <f t="shared" si="3"/>
        <v>0</v>
      </c>
      <c r="J40" s="5"/>
    </row>
    <row r="41" spans="2:11" ht="24" customHeight="1" x14ac:dyDescent="0.15">
      <c r="B41" s="3"/>
      <c r="C41" s="11">
        <f>'３事業計画書（別紙２）（経営改善）5'!U26</f>
        <v>0</v>
      </c>
      <c r="D41" s="41"/>
      <c r="E41" s="11">
        <f>C41-D41</f>
        <v>0</v>
      </c>
      <c r="F41" s="11">
        <f t="shared" si="2"/>
        <v>0</v>
      </c>
      <c r="G41" s="11">
        <f>IF('３事業計画書（別紙２）（経営改善）5'!S26&gt;0,'３事業計画書（別紙２）（経営改善）5'!S26*100000,0)</f>
        <v>0</v>
      </c>
      <c r="H41" s="20">
        <f t="shared" si="1"/>
        <v>0</v>
      </c>
      <c r="I41" s="11">
        <f t="shared" si="3"/>
        <v>0</v>
      </c>
      <c r="J41" s="5"/>
    </row>
    <row r="42" spans="2:11" ht="24" customHeight="1" x14ac:dyDescent="0.15">
      <c r="B42" s="3"/>
      <c r="C42" s="11">
        <f>'３事業計画書（別紙２）（経営改善）5'!U27</f>
        <v>0</v>
      </c>
      <c r="D42" s="41"/>
      <c r="E42" s="11">
        <f>C42-D42</f>
        <v>0</v>
      </c>
      <c r="F42" s="11">
        <f t="shared" si="2"/>
        <v>0</v>
      </c>
      <c r="G42" s="11">
        <f>IF('３事業計画書（別紙２）（経営改善）5'!S27&gt;0,'３事業計画書（別紙２）（経営改善）5'!S27*100000,0)</f>
        <v>0</v>
      </c>
      <c r="H42" s="20">
        <f>MIN(F42,G42)</f>
        <v>0</v>
      </c>
      <c r="I42" s="11">
        <f t="shared" si="3"/>
        <v>0</v>
      </c>
      <c r="J42" s="5"/>
    </row>
    <row r="43" spans="2:11" ht="8.4499999999999993" customHeight="1" x14ac:dyDescent="0.15">
      <c r="B43" s="3"/>
      <c r="H43" s="12"/>
      <c r="J43" s="5"/>
    </row>
    <row r="44" spans="2:11" ht="15" customHeight="1" x14ac:dyDescent="0.15">
      <c r="B44" s="13" t="str">
        <f>IF(I46&gt;0,"☑","")</f>
        <v/>
      </c>
      <c r="C44" s="4" t="s">
        <v>27</v>
      </c>
      <c r="H44" s="14"/>
      <c r="J44" s="5"/>
    </row>
    <row r="45" spans="2:11" ht="45" x14ac:dyDescent="0.15">
      <c r="B45" s="3"/>
      <c r="C45" s="15" t="s">
        <v>11</v>
      </c>
      <c r="D45" s="16" t="s">
        <v>12</v>
      </c>
      <c r="E45" s="17" t="s">
        <v>13</v>
      </c>
      <c r="F45" s="18" t="s">
        <v>14</v>
      </c>
      <c r="G45" s="18" t="s">
        <v>15</v>
      </c>
      <c r="H45" s="19" t="s">
        <v>16</v>
      </c>
      <c r="I45" s="18" t="s">
        <v>17</v>
      </c>
      <c r="J45" s="5"/>
    </row>
    <row r="46" spans="2:11" ht="24" customHeight="1" x14ac:dyDescent="0.15">
      <c r="B46" s="3"/>
      <c r="C46" s="11">
        <f>'３事業計画書（別紙２）（経営改善）5'!D50</f>
        <v>1000000</v>
      </c>
      <c r="D46" s="41"/>
      <c r="E46" s="11">
        <f>C46-D46</f>
        <v>1000000</v>
      </c>
      <c r="F46" s="11">
        <f>E46</f>
        <v>1000000</v>
      </c>
      <c r="G46" s="11">
        <f>IF('３事業計画書（別紙２）（経営改善）5'!C41="○",2000000,IF(OR('３事業計画書（別紙２）（経営改善）5'!C38="○",'３事業計画書（別紙２）（経営改善）5'!C39="○",'３事業計画書（別紙２）（経営改善）5'!C40="○"),1500000,0))</f>
        <v>0</v>
      </c>
      <c r="H46" s="20">
        <f t="shared" si="0"/>
        <v>0</v>
      </c>
      <c r="I46" s="11">
        <f>MIN(E46:G46)</f>
        <v>0</v>
      </c>
      <c r="J46" s="5"/>
    </row>
    <row r="47" spans="2:11" ht="8.4499999999999993" customHeight="1" x14ac:dyDescent="0.15">
      <c r="B47" s="3"/>
      <c r="H47" s="12"/>
      <c r="J47" s="5"/>
    </row>
    <row r="48" spans="2:11" ht="15" customHeight="1" x14ac:dyDescent="0.15">
      <c r="B48" s="13" t="str">
        <f>IF(I50&gt;0,"☑","")</f>
        <v/>
      </c>
      <c r="C48" s="4" t="s">
        <v>28</v>
      </c>
      <c r="H48" s="14"/>
      <c r="J48" s="5"/>
    </row>
    <row r="49" spans="2:10" ht="45" x14ac:dyDescent="0.15">
      <c r="B49" s="3"/>
      <c r="C49" s="15" t="s">
        <v>11</v>
      </c>
      <c r="D49" s="16" t="s">
        <v>12</v>
      </c>
      <c r="E49" s="17" t="s">
        <v>13</v>
      </c>
      <c r="F49" s="18" t="s">
        <v>14</v>
      </c>
      <c r="G49" s="18" t="s">
        <v>15</v>
      </c>
      <c r="H49" s="19" t="s">
        <v>16</v>
      </c>
      <c r="I49" s="18" t="s">
        <v>17</v>
      </c>
      <c r="J49" s="5"/>
    </row>
    <row r="50" spans="2:10" ht="24" customHeight="1" x14ac:dyDescent="0.15">
      <c r="B50" s="3"/>
      <c r="C50" s="41"/>
      <c r="D50" s="41"/>
      <c r="E50" s="11">
        <f>C50-D50</f>
        <v>0</v>
      </c>
      <c r="F50" s="11">
        <f>E50</f>
        <v>0</v>
      </c>
      <c r="G50" s="11">
        <v>300000</v>
      </c>
      <c r="H50" s="11">
        <f t="shared" si="0"/>
        <v>0</v>
      </c>
      <c r="I50" s="11">
        <f>MIN(E50:G50)</f>
        <v>0</v>
      </c>
      <c r="J50" s="5"/>
    </row>
    <row r="51" spans="2:10" ht="8.25" customHeight="1" x14ac:dyDescent="0.15">
      <c r="B51" s="3"/>
      <c r="J51" s="5"/>
    </row>
    <row r="52" spans="2:10" ht="15" customHeight="1" x14ac:dyDescent="0.15">
      <c r="B52" s="3"/>
      <c r="C52" s="6" t="s">
        <v>29</v>
      </c>
      <c r="D52" s="7">
        <f>I32+I36+I46+I50</f>
        <v>0</v>
      </c>
      <c r="E52" s="6" t="s">
        <v>21</v>
      </c>
      <c r="J52" s="5"/>
    </row>
    <row r="53" spans="2:10" ht="15" customHeight="1" x14ac:dyDescent="0.15">
      <c r="B53" s="8"/>
      <c r="C53" s="6"/>
      <c r="D53" s="6"/>
      <c r="E53" s="6"/>
      <c r="F53" s="6"/>
      <c r="G53" s="6"/>
      <c r="H53" s="6"/>
      <c r="I53" s="6"/>
      <c r="J53" s="9"/>
    </row>
    <row r="55" spans="2:10" ht="15" customHeight="1" x14ac:dyDescent="0.15">
      <c r="B55" s="10" t="s">
        <v>30</v>
      </c>
      <c r="C55" s="6"/>
      <c r="D55" s="6"/>
      <c r="E55" s="7">
        <f>D26+D52</f>
        <v>0</v>
      </c>
      <c r="F55" s="6" t="s">
        <v>21</v>
      </c>
    </row>
  </sheetData>
  <sheetProtection algorithmName="SHA-512" hashValue="RUCs68xCOYjDsIstFbBxNwiqqN3CPHKINuoQxAkMK0ZM/4nOVMABTVNuY1o7/owIrzZFvxSP7pq5RUbPT/6rBQ==" saltValue="mMnk+i3QvyAmfNps0xZCNw==" spinCount="100000" sheet="1" objects="1" scenarios="1"/>
  <mergeCells count="4">
    <mergeCell ref="B3:J3"/>
    <mergeCell ref="E7:I7"/>
    <mergeCell ref="E5:I5"/>
    <mergeCell ref="E6:I6"/>
  </mergeCells>
  <phoneticPr fontId="1"/>
  <dataValidations count="1">
    <dataValidation type="list" allowBlank="1" showInputMessage="1" showErrorMessage="1" sqref="E5:I5" xr:uid="{FD5C2522-FE62-409E-B1B5-EEE49141E860}">
      <formula1>$S$3:$S$5</formula1>
    </dataValidation>
  </dataValidations>
  <pageMargins left="0.70866141732283472" right="0.39370078740157483" top="0.46" bottom="0.46" header="0.31496062992125984" footer="0.31496062992125984"/>
  <pageSetup paperSize="9" scale="72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12442-D6ED-4CC4-956D-7E1383E2D9B6}">
  <sheetPr codeName="Sheet15">
    <tabColor rgb="FFCDB7A7"/>
  </sheetPr>
  <dimension ref="A1:AH61"/>
  <sheetViews>
    <sheetView showZeros="0" view="pageBreakPreview" topLeftCell="A19" zoomScale="85" zoomScaleNormal="100" zoomScaleSheetLayoutView="85" workbookViewId="0">
      <selection activeCell="B37" sqref="B37"/>
    </sheetView>
  </sheetViews>
  <sheetFormatPr defaultColWidth="6" defaultRowHeight="15" customHeight="1" x14ac:dyDescent="0.15"/>
  <cols>
    <col min="1" max="1" width="2.375" style="51" customWidth="1"/>
    <col min="2" max="2" width="6" style="51" customWidth="1"/>
    <col min="3" max="3" width="6" style="51"/>
    <col min="4" max="4" width="8.375" style="51" customWidth="1"/>
    <col min="5" max="5" width="6" style="51" customWidth="1"/>
    <col min="6" max="7" width="4.875" style="51" customWidth="1"/>
    <col min="8" max="8" width="4.25" style="51" customWidth="1"/>
    <col min="9" max="9" width="4.875" style="51" customWidth="1"/>
    <col min="10" max="10" width="4.75" style="51" customWidth="1"/>
    <col min="11" max="11" width="4.875" style="51" customWidth="1"/>
    <col min="12" max="12" width="2.75" style="51" customWidth="1"/>
    <col min="13" max="13" width="3.125" style="51" customWidth="1"/>
    <col min="14" max="14" width="6" style="51"/>
    <col min="15" max="15" width="4.875" style="51" customWidth="1"/>
    <col min="16" max="16" width="2.75" style="51" customWidth="1"/>
    <col min="17" max="17" width="4.875" style="51" customWidth="1"/>
    <col min="18" max="18" width="2.75" style="51" customWidth="1"/>
    <col min="19" max="19" width="4.875" style="51" customWidth="1"/>
    <col min="20" max="20" width="2.75" style="51" customWidth="1"/>
    <col min="21" max="21" width="2.875" style="51" customWidth="1"/>
    <col min="22" max="22" width="3.125" style="51" customWidth="1"/>
    <col min="23" max="23" width="2.375" style="51" customWidth="1"/>
    <col min="24" max="31" width="6" style="51"/>
    <col min="32" max="32" width="7.375" style="51" bestFit="1" customWidth="1"/>
    <col min="33" max="33" width="6" style="51"/>
    <col min="34" max="34" width="0" style="51" hidden="1" customWidth="1"/>
    <col min="35" max="16384" width="6" style="51"/>
  </cols>
  <sheetData>
    <row r="1" spans="1:34" s="84" customFormat="1" ht="61.9" customHeight="1" x14ac:dyDescent="0.15"/>
    <row r="2" spans="1:34" ht="15" customHeight="1" x14ac:dyDescent="0.15">
      <c r="A2" s="85" t="s">
        <v>31</v>
      </c>
    </row>
    <row r="3" spans="1:34" ht="15" customHeight="1" x14ac:dyDescent="0.15">
      <c r="AH3" s="51" t="s">
        <v>32</v>
      </c>
    </row>
    <row r="4" spans="1:34" ht="15" customHeight="1" x14ac:dyDescent="0.15">
      <c r="A4" s="123" t="s">
        <v>33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AH4" s="51" t="s">
        <v>34</v>
      </c>
    </row>
    <row r="6" spans="1:34" ht="21" customHeight="1" x14ac:dyDescent="0.15">
      <c r="D6" s="86"/>
      <c r="F6" s="124" t="s">
        <v>35</v>
      </c>
      <c r="G6" s="125"/>
      <c r="H6" s="125"/>
      <c r="I6" s="125"/>
      <c r="J6" s="126"/>
      <c r="K6" s="120">
        <f>'２所要額調書（別紙１）5'!E5</f>
        <v>0</v>
      </c>
      <c r="L6" s="121"/>
      <c r="M6" s="121"/>
      <c r="N6" s="121"/>
      <c r="O6" s="121"/>
      <c r="P6" s="121"/>
      <c r="Q6" s="121"/>
      <c r="R6" s="121"/>
      <c r="S6" s="121"/>
      <c r="T6" s="121"/>
      <c r="U6" s="122"/>
    </row>
    <row r="7" spans="1:34" ht="21" customHeight="1" x14ac:dyDescent="0.15">
      <c r="F7" s="117" t="s">
        <v>36</v>
      </c>
      <c r="G7" s="118"/>
      <c r="H7" s="118"/>
      <c r="I7" s="118"/>
      <c r="J7" s="119"/>
      <c r="K7" s="127">
        <f>'２所要額調書（別紙１）5'!E6</f>
        <v>0</v>
      </c>
      <c r="L7" s="128"/>
      <c r="M7" s="128"/>
      <c r="N7" s="128"/>
      <c r="O7" s="128"/>
      <c r="P7" s="128"/>
      <c r="Q7" s="128"/>
      <c r="R7" s="128"/>
      <c r="S7" s="128"/>
      <c r="T7" s="128"/>
      <c r="U7" s="129"/>
    </row>
    <row r="8" spans="1:34" ht="21" customHeight="1" x14ac:dyDescent="0.15">
      <c r="C8" s="49"/>
      <c r="F8" s="117" t="s">
        <v>37</v>
      </c>
      <c r="G8" s="118"/>
      <c r="H8" s="118"/>
      <c r="I8" s="118"/>
      <c r="J8" s="119"/>
      <c r="K8" s="120">
        <f>'２所要額調書（別紙１）5'!E7</f>
        <v>0</v>
      </c>
      <c r="L8" s="121"/>
      <c r="M8" s="121"/>
      <c r="N8" s="121"/>
      <c r="O8" s="121"/>
      <c r="P8" s="121"/>
      <c r="Q8" s="121"/>
      <c r="R8" s="121"/>
      <c r="S8" s="121"/>
      <c r="T8" s="121"/>
      <c r="U8" s="122"/>
    </row>
    <row r="9" spans="1:34" ht="15" customHeight="1" x14ac:dyDescent="0.15">
      <c r="C9" s="49"/>
    </row>
    <row r="10" spans="1:34" ht="17.45" customHeight="1" x14ac:dyDescent="0.15">
      <c r="B10" s="83"/>
      <c r="J10" s="130"/>
      <c r="K10" s="131"/>
      <c r="L10" s="132"/>
      <c r="M10" s="51" t="s">
        <v>38</v>
      </c>
    </row>
    <row r="11" spans="1:34" ht="17.45" customHeight="1" x14ac:dyDescent="0.15">
      <c r="B11" s="82"/>
      <c r="J11" s="130"/>
      <c r="K11" s="131"/>
      <c r="L11" s="132"/>
      <c r="M11" s="51" t="s">
        <v>39</v>
      </c>
    </row>
    <row r="12" spans="1:34" ht="15" customHeight="1" x14ac:dyDescent="0.15">
      <c r="M12" s="70" t="s">
        <v>40</v>
      </c>
    </row>
    <row r="13" spans="1:34" ht="9" customHeight="1" x14ac:dyDescent="0.15">
      <c r="K13" s="70"/>
    </row>
    <row r="14" spans="1:34" ht="8.4499999999999993" customHeight="1" x14ac:dyDescent="0.15">
      <c r="B14" s="49"/>
    </row>
    <row r="15" spans="1:34" ht="9" customHeight="1" x14ac:dyDescent="0.15">
      <c r="C15" s="71"/>
      <c r="D15" s="72"/>
      <c r="E15" s="71"/>
      <c r="F15" s="72"/>
      <c r="G15" s="71"/>
      <c r="H15" s="71"/>
    </row>
    <row r="16" spans="1:34" ht="6" customHeight="1" x14ac:dyDescent="0.15">
      <c r="B16" s="73"/>
      <c r="C16" s="74"/>
      <c r="D16" s="74"/>
      <c r="E16" s="74"/>
      <c r="F16" s="74"/>
      <c r="G16" s="74"/>
      <c r="H16" s="74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  <c r="V16" s="49"/>
    </row>
    <row r="17" spans="2:22" ht="15" customHeight="1" x14ac:dyDescent="0.15">
      <c r="B17" s="77" t="s">
        <v>9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0"/>
      <c r="V17" s="49"/>
    </row>
    <row r="18" spans="2:22" ht="9" customHeight="1" x14ac:dyDescent="0.15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63"/>
      <c r="V18" s="49"/>
    </row>
    <row r="19" spans="2:22" ht="9" customHeight="1" x14ac:dyDescent="0.15">
      <c r="B19" s="80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50"/>
      <c r="V19" s="49"/>
    </row>
    <row r="20" spans="2:22" ht="15" customHeight="1" x14ac:dyDescent="0.15">
      <c r="B20" s="81" t="str">
        <f>'２所要額調書（別紙１）5'!B14</f>
        <v/>
      </c>
      <c r="C20" s="66" t="s">
        <v>10</v>
      </c>
      <c r="D20" s="64"/>
      <c r="E20" s="60"/>
      <c r="F20" s="64"/>
      <c r="G20" s="60"/>
      <c r="H20" s="60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</row>
    <row r="21" spans="2:22" ht="7.15" customHeight="1" x14ac:dyDescent="0.15">
      <c r="B21" s="46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  <c r="V21" s="49"/>
    </row>
    <row r="22" spans="2:22" ht="18" customHeight="1" x14ac:dyDescent="0.15">
      <c r="B22" s="46" t="s">
        <v>41</v>
      </c>
      <c r="C22" s="49"/>
      <c r="D22" s="49"/>
      <c r="E22" s="49"/>
      <c r="F22" s="49" t="s">
        <v>42</v>
      </c>
      <c r="G22" s="1"/>
      <c r="H22" s="49" t="s">
        <v>43</v>
      </c>
      <c r="I22" s="1"/>
      <c r="J22" s="49" t="s">
        <v>44</v>
      </c>
      <c r="K22" s="1"/>
      <c r="L22" s="49" t="s">
        <v>45</v>
      </c>
      <c r="M22" s="60" t="s">
        <v>46</v>
      </c>
      <c r="N22" s="49" t="s">
        <v>42</v>
      </c>
      <c r="O22" s="1"/>
      <c r="P22" s="49" t="s">
        <v>43</v>
      </c>
      <c r="Q22" s="1"/>
      <c r="R22" s="49" t="s">
        <v>44</v>
      </c>
      <c r="S22" s="1"/>
      <c r="T22" s="49" t="s">
        <v>45</v>
      </c>
      <c r="U22" s="50"/>
      <c r="V22" s="49"/>
    </row>
    <row r="23" spans="2:22" ht="15" customHeight="1" x14ac:dyDescent="0.15">
      <c r="B23" s="46" t="s">
        <v>47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50"/>
      <c r="V23" s="49"/>
    </row>
    <row r="24" spans="2:22" ht="15" customHeight="1" x14ac:dyDescent="0.15">
      <c r="B24" s="46"/>
      <c r="C24" s="68" t="s">
        <v>48</v>
      </c>
      <c r="D24" s="133" t="s">
        <v>49</v>
      </c>
      <c r="E24" s="134"/>
      <c r="F24" s="133" t="s">
        <v>50</v>
      </c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4"/>
      <c r="U24" s="50"/>
      <c r="V24" s="49"/>
    </row>
    <row r="25" spans="2:22" ht="15" customHeight="1" x14ac:dyDescent="0.15">
      <c r="B25" s="46"/>
      <c r="C25" s="2"/>
      <c r="D25" s="136"/>
      <c r="E25" s="137"/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U25" s="50"/>
      <c r="V25" s="49"/>
    </row>
    <row r="26" spans="2:22" ht="15" customHeight="1" x14ac:dyDescent="0.15">
      <c r="B26" s="46"/>
      <c r="C26" s="2"/>
      <c r="D26" s="136"/>
      <c r="E26" s="137"/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40"/>
      <c r="U26" s="50"/>
      <c r="V26" s="49"/>
    </row>
    <row r="27" spans="2:22" ht="15" customHeight="1" x14ac:dyDescent="0.15">
      <c r="B27" s="46"/>
      <c r="C27" s="2"/>
      <c r="D27" s="136"/>
      <c r="E27" s="137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40"/>
      <c r="U27" s="50"/>
      <c r="V27" s="49"/>
    </row>
    <row r="28" spans="2:22" ht="15" customHeight="1" x14ac:dyDescent="0.15">
      <c r="B28" s="46"/>
      <c r="C28" s="2"/>
      <c r="D28" s="136"/>
      <c r="E28" s="137"/>
      <c r="F28" s="138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40"/>
      <c r="U28" s="50"/>
      <c r="V28" s="49"/>
    </row>
    <row r="29" spans="2:22" ht="15" customHeight="1" x14ac:dyDescent="0.15">
      <c r="B29" s="46"/>
      <c r="C29" s="2"/>
      <c r="D29" s="136"/>
      <c r="E29" s="137"/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40"/>
      <c r="U29" s="50"/>
      <c r="V29" s="49"/>
    </row>
    <row r="30" spans="2:22" ht="15" customHeight="1" x14ac:dyDescent="0.15">
      <c r="B30" s="61"/>
      <c r="C30" s="62" t="s">
        <v>51</v>
      </c>
      <c r="D30" s="141">
        <f>ROUNDDOWN(SUM(D25:E29),-3)</f>
        <v>0</v>
      </c>
      <c r="E30" s="142"/>
      <c r="F30" s="143" t="s">
        <v>52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5"/>
      <c r="U30" s="63"/>
      <c r="V30" s="49"/>
    </row>
    <row r="31" spans="2:22" ht="6" customHeight="1" x14ac:dyDescent="0.15">
      <c r="B31" s="46"/>
      <c r="C31" s="49"/>
      <c r="D31" s="6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0"/>
      <c r="V31" s="49"/>
    </row>
    <row r="32" spans="2:22" ht="15" customHeight="1" x14ac:dyDescent="0.15">
      <c r="B32" s="65" t="str">
        <f>'２所要額調書（別紙１）5'!B18</f>
        <v/>
      </c>
      <c r="C32" s="66" t="s">
        <v>53</v>
      </c>
      <c r="D32" s="64"/>
      <c r="E32" s="60"/>
      <c r="F32" s="64"/>
      <c r="G32" s="60"/>
      <c r="H32" s="6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50"/>
      <c r="V32" s="49"/>
    </row>
    <row r="33" spans="2:26" ht="8.4499999999999993" customHeight="1" x14ac:dyDescent="0.15"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50"/>
      <c r="V33" s="49"/>
    </row>
    <row r="34" spans="2:26" ht="18" customHeight="1" x14ac:dyDescent="0.15">
      <c r="B34" s="46" t="s">
        <v>41</v>
      </c>
      <c r="C34" s="49"/>
      <c r="D34" s="49"/>
      <c r="E34" s="49"/>
      <c r="F34" s="49" t="s">
        <v>42</v>
      </c>
      <c r="G34" s="1"/>
      <c r="H34" s="49" t="s">
        <v>43</v>
      </c>
      <c r="I34" s="1"/>
      <c r="J34" s="49" t="s">
        <v>44</v>
      </c>
      <c r="K34" s="1"/>
      <c r="L34" s="49" t="s">
        <v>45</v>
      </c>
      <c r="M34" s="60" t="s">
        <v>46</v>
      </c>
      <c r="N34" s="49" t="s">
        <v>42</v>
      </c>
      <c r="O34" s="1"/>
      <c r="P34" s="49" t="s">
        <v>43</v>
      </c>
      <c r="Q34" s="1"/>
      <c r="R34" s="49" t="s">
        <v>44</v>
      </c>
      <c r="S34" s="1"/>
      <c r="T34" s="49" t="s">
        <v>45</v>
      </c>
      <c r="U34" s="50"/>
      <c r="V34" s="49"/>
    </row>
    <row r="35" spans="2:26" ht="15" customHeight="1" x14ac:dyDescent="0.15">
      <c r="B35" s="46" t="s">
        <v>54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0"/>
      <c r="V35" s="49"/>
    </row>
    <row r="36" spans="2:26" ht="15" customHeight="1" x14ac:dyDescent="0.15">
      <c r="B36" s="46"/>
      <c r="C36" s="68" t="s">
        <v>48</v>
      </c>
      <c r="D36" s="133" t="s">
        <v>49</v>
      </c>
      <c r="E36" s="134"/>
      <c r="F36" s="133" t="s">
        <v>50</v>
      </c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4"/>
      <c r="U36" s="50"/>
      <c r="V36" s="49"/>
    </row>
    <row r="37" spans="2:26" ht="15" customHeight="1" x14ac:dyDescent="0.15">
      <c r="B37" s="46"/>
      <c r="C37" s="2"/>
      <c r="D37" s="136"/>
      <c r="E37" s="137"/>
      <c r="F37" s="138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40"/>
      <c r="U37" s="50"/>
      <c r="V37" s="49"/>
    </row>
    <row r="38" spans="2:26" ht="15" customHeight="1" x14ac:dyDescent="0.15">
      <c r="B38" s="46"/>
      <c r="C38" s="2"/>
      <c r="D38" s="136"/>
      <c r="E38" s="137"/>
      <c r="F38" s="138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40"/>
      <c r="U38" s="50"/>
      <c r="V38" s="49"/>
    </row>
    <row r="39" spans="2:26" ht="15" customHeight="1" x14ac:dyDescent="0.15">
      <c r="B39" s="46"/>
      <c r="C39" s="2"/>
      <c r="D39" s="136"/>
      <c r="E39" s="137"/>
      <c r="F39" s="138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40"/>
      <c r="U39" s="50"/>
      <c r="V39" s="49"/>
    </row>
    <row r="40" spans="2:26" ht="15" customHeight="1" x14ac:dyDescent="0.15">
      <c r="B40" s="46"/>
      <c r="C40" s="2"/>
      <c r="D40" s="136"/>
      <c r="E40" s="137"/>
      <c r="F40" s="138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40"/>
      <c r="U40" s="50"/>
      <c r="V40" s="49"/>
    </row>
    <row r="41" spans="2:26" ht="15" customHeight="1" x14ac:dyDescent="0.15">
      <c r="B41" s="46"/>
      <c r="C41" s="2"/>
      <c r="D41" s="136"/>
      <c r="E41" s="137"/>
      <c r="F41" s="138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40"/>
      <c r="U41" s="50"/>
      <c r="V41" s="49"/>
    </row>
    <row r="42" spans="2:26" ht="15" customHeight="1" x14ac:dyDescent="0.15">
      <c r="B42" s="61"/>
      <c r="C42" s="62" t="s">
        <v>51</v>
      </c>
      <c r="D42" s="141">
        <f>ROUNDDOWN(SUM(D37:E41),-3)</f>
        <v>0</v>
      </c>
      <c r="E42" s="142"/>
      <c r="F42" s="143" t="s">
        <v>52</v>
      </c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5"/>
      <c r="U42" s="63"/>
      <c r="V42" s="49"/>
    </row>
    <row r="43" spans="2:26" ht="6" customHeight="1" x14ac:dyDescent="0.15">
      <c r="B43" s="46"/>
      <c r="C43" s="60"/>
      <c r="D43" s="64"/>
      <c r="E43" s="60"/>
      <c r="F43" s="64"/>
      <c r="G43" s="60"/>
      <c r="H43" s="60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50"/>
      <c r="V43" s="49"/>
    </row>
    <row r="44" spans="2:26" ht="15" customHeight="1" x14ac:dyDescent="0.15">
      <c r="B44" s="65" t="str">
        <f>'２所要額調書（別紙１）5'!B22</f>
        <v/>
      </c>
      <c r="C44" s="66" t="s">
        <v>55</v>
      </c>
      <c r="D44" s="64"/>
      <c r="E44" s="60"/>
      <c r="F44" s="64"/>
      <c r="G44" s="60"/>
      <c r="H44" s="60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50"/>
      <c r="V44" s="49"/>
      <c r="Z44" s="67" t="s">
        <v>56</v>
      </c>
    </row>
    <row r="45" spans="2:26" ht="8.4499999999999993" customHeight="1" x14ac:dyDescent="0.15">
      <c r="B45" s="46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  <c r="V45" s="49"/>
      <c r="Z45" s="67"/>
    </row>
    <row r="46" spans="2:26" ht="18" customHeight="1" x14ac:dyDescent="0.15">
      <c r="B46" s="46" t="s">
        <v>41</v>
      </c>
      <c r="C46" s="49"/>
      <c r="D46" s="49"/>
      <c r="E46" s="49"/>
      <c r="F46" s="49" t="s">
        <v>42</v>
      </c>
      <c r="G46" s="1"/>
      <c r="H46" s="49" t="s">
        <v>43</v>
      </c>
      <c r="I46" s="1"/>
      <c r="J46" s="49" t="s">
        <v>44</v>
      </c>
      <c r="K46" s="1"/>
      <c r="L46" s="49" t="s">
        <v>45</v>
      </c>
      <c r="M46" s="60" t="s">
        <v>46</v>
      </c>
      <c r="N46" s="49" t="s">
        <v>42</v>
      </c>
      <c r="O46" s="1"/>
      <c r="P46" s="49" t="s">
        <v>43</v>
      </c>
      <c r="Q46" s="1"/>
      <c r="R46" s="49" t="s">
        <v>44</v>
      </c>
      <c r="S46" s="1"/>
      <c r="T46" s="49" t="s">
        <v>45</v>
      </c>
      <c r="U46" s="50"/>
      <c r="V46" s="49"/>
    </row>
    <row r="47" spans="2:26" ht="6.6" customHeight="1" x14ac:dyDescent="0.15">
      <c r="B47" s="46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60"/>
      <c r="N47" s="49"/>
      <c r="O47" s="49"/>
      <c r="P47" s="49"/>
      <c r="Q47" s="49"/>
      <c r="R47" s="49"/>
      <c r="S47" s="49"/>
      <c r="T47" s="49"/>
      <c r="U47" s="50"/>
      <c r="V47" s="49"/>
    </row>
    <row r="48" spans="2:26" ht="15" customHeight="1" x14ac:dyDescent="0.15">
      <c r="B48" s="46" t="s">
        <v>57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/>
      <c r="V48" s="49"/>
    </row>
    <row r="49" spans="2:22" ht="18" customHeight="1" x14ac:dyDescent="0.15">
      <c r="B49" s="46"/>
      <c r="C49" s="146"/>
      <c r="D49" s="147"/>
      <c r="E49" s="49" t="s">
        <v>58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/>
      <c r="V49" s="49"/>
    </row>
    <row r="50" spans="2:22" ht="6.6" customHeight="1" x14ac:dyDescent="0.15">
      <c r="B50" s="46"/>
      <c r="C50" s="60"/>
      <c r="D50" s="60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/>
      <c r="V50" s="49"/>
    </row>
    <row r="51" spans="2:22" ht="15" customHeight="1" x14ac:dyDescent="0.15">
      <c r="B51" s="46" t="s">
        <v>59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/>
      <c r="V51" s="49"/>
    </row>
    <row r="52" spans="2:22" ht="18" customHeight="1" x14ac:dyDescent="0.15">
      <c r="B52" s="46"/>
      <c r="C52" s="148" t="s">
        <v>60</v>
      </c>
      <c r="D52" s="148" t="s">
        <v>61</v>
      </c>
      <c r="E52" s="150" t="s">
        <v>62</v>
      </c>
      <c r="F52" s="151"/>
      <c r="G52" s="151"/>
      <c r="H52" s="151"/>
      <c r="I52" s="151"/>
      <c r="J52" s="151"/>
      <c r="K52" s="152"/>
      <c r="L52" s="156" t="s">
        <v>63</v>
      </c>
      <c r="M52" s="157"/>
      <c r="N52" s="157"/>
      <c r="O52" s="157"/>
      <c r="P52" s="157"/>
      <c r="Q52" s="158"/>
      <c r="R52" s="48"/>
      <c r="S52" s="48"/>
      <c r="T52" s="49"/>
      <c r="U52" s="50"/>
      <c r="V52" s="49"/>
    </row>
    <row r="53" spans="2:22" ht="18" customHeight="1" x14ac:dyDescent="0.15">
      <c r="B53" s="46"/>
      <c r="C53" s="149"/>
      <c r="D53" s="149"/>
      <c r="E53" s="153"/>
      <c r="F53" s="154"/>
      <c r="G53" s="154"/>
      <c r="H53" s="154"/>
      <c r="I53" s="154"/>
      <c r="J53" s="154"/>
      <c r="K53" s="155"/>
      <c r="L53" s="156" t="s">
        <v>64</v>
      </c>
      <c r="M53" s="157"/>
      <c r="N53" s="158"/>
      <c r="O53" s="156" t="s">
        <v>65</v>
      </c>
      <c r="P53" s="157"/>
      <c r="Q53" s="158"/>
      <c r="R53" s="48"/>
      <c r="S53" s="48"/>
      <c r="T53" s="49"/>
      <c r="U53" s="50"/>
      <c r="V53" s="49"/>
    </row>
    <row r="54" spans="2:22" ht="18" customHeight="1" x14ac:dyDescent="0.15">
      <c r="B54" s="46"/>
      <c r="C54" s="45"/>
      <c r="D54" s="42"/>
      <c r="E54" s="47" t="s">
        <v>42</v>
      </c>
      <c r="F54" s="43"/>
      <c r="G54" s="47" t="s">
        <v>43</v>
      </c>
      <c r="H54" s="43"/>
      <c r="I54" s="47" t="s">
        <v>44</v>
      </c>
      <c r="J54" s="43"/>
      <c r="K54" s="47" t="s">
        <v>45</v>
      </c>
      <c r="L54" s="159"/>
      <c r="M54" s="160"/>
      <c r="N54" s="47" t="s">
        <v>66</v>
      </c>
      <c r="O54" s="159"/>
      <c r="P54" s="160"/>
      <c r="Q54" s="47" t="s">
        <v>66</v>
      </c>
      <c r="R54" s="59" t="s">
        <v>67</v>
      </c>
      <c r="S54" s="59">
        <f>L54+O54</f>
        <v>0</v>
      </c>
      <c r="T54" s="49"/>
      <c r="U54" s="50"/>
      <c r="V54" s="49"/>
    </row>
    <row r="55" spans="2:22" ht="18" customHeight="1" x14ac:dyDescent="0.15">
      <c r="B55" s="46"/>
      <c r="C55" s="45"/>
      <c r="D55" s="42"/>
      <c r="E55" s="47" t="s">
        <v>42</v>
      </c>
      <c r="F55" s="43"/>
      <c r="G55" s="47" t="s">
        <v>43</v>
      </c>
      <c r="H55" s="43"/>
      <c r="I55" s="47" t="s">
        <v>44</v>
      </c>
      <c r="J55" s="43"/>
      <c r="K55" s="47" t="s">
        <v>45</v>
      </c>
      <c r="L55" s="159"/>
      <c r="M55" s="160"/>
      <c r="N55" s="47" t="s">
        <v>66</v>
      </c>
      <c r="O55" s="159"/>
      <c r="P55" s="160"/>
      <c r="Q55" s="47" t="s">
        <v>66</v>
      </c>
      <c r="R55" s="59" t="s">
        <v>68</v>
      </c>
      <c r="S55" s="59">
        <f t="shared" ref="S55:S59" si="0">L55+O55</f>
        <v>0</v>
      </c>
      <c r="T55" s="49"/>
      <c r="U55" s="50"/>
      <c r="V55" s="49"/>
    </row>
    <row r="56" spans="2:22" ht="18" customHeight="1" x14ac:dyDescent="0.15">
      <c r="B56" s="46"/>
      <c r="C56" s="45"/>
      <c r="D56" s="42"/>
      <c r="E56" s="47" t="s">
        <v>42</v>
      </c>
      <c r="F56" s="43"/>
      <c r="G56" s="47" t="s">
        <v>43</v>
      </c>
      <c r="H56" s="43"/>
      <c r="I56" s="47" t="s">
        <v>44</v>
      </c>
      <c r="J56" s="43"/>
      <c r="K56" s="47" t="s">
        <v>45</v>
      </c>
      <c r="L56" s="159"/>
      <c r="M56" s="160"/>
      <c r="N56" s="47" t="s">
        <v>66</v>
      </c>
      <c r="O56" s="159"/>
      <c r="P56" s="160"/>
      <c r="Q56" s="47" t="s">
        <v>66</v>
      </c>
      <c r="R56" s="59" t="s">
        <v>68</v>
      </c>
      <c r="S56" s="59">
        <f t="shared" si="0"/>
        <v>0</v>
      </c>
      <c r="T56" s="49"/>
      <c r="U56" s="50"/>
      <c r="V56" s="49"/>
    </row>
    <row r="57" spans="2:22" ht="18" customHeight="1" x14ac:dyDescent="0.15">
      <c r="B57" s="46"/>
      <c r="C57" s="45"/>
      <c r="D57" s="42"/>
      <c r="E57" s="47" t="s">
        <v>42</v>
      </c>
      <c r="F57" s="43"/>
      <c r="G57" s="47" t="s">
        <v>43</v>
      </c>
      <c r="H57" s="43"/>
      <c r="I57" s="47" t="s">
        <v>44</v>
      </c>
      <c r="J57" s="43"/>
      <c r="K57" s="47" t="s">
        <v>45</v>
      </c>
      <c r="L57" s="159"/>
      <c r="M57" s="160"/>
      <c r="N57" s="47" t="s">
        <v>66</v>
      </c>
      <c r="O57" s="159"/>
      <c r="P57" s="160"/>
      <c r="Q57" s="47" t="s">
        <v>66</v>
      </c>
      <c r="R57" s="59" t="s">
        <v>68</v>
      </c>
      <c r="S57" s="59">
        <f t="shared" si="0"/>
        <v>0</v>
      </c>
      <c r="T57" s="49"/>
      <c r="U57" s="50"/>
      <c r="V57" s="49"/>
    </row>
    <row r="58" spans="2:22" ht="18" customHeight="1" x14ac:dyDescent="0.15">
      <c r="B58" s="46"/>
      <c r="C58" s="45"/>
      <c r="D58" s="42"/>
      <c r="E58" s="47" t="s">
        <v>42</v>
      </c>
      <c r="F58" s="43"/>
      <c r="G58" s="47" t="s">
        <v>43</v>
      </c>
      <c r="H58" s="43"/>
      <c r="I58" s="47" t="s">
        <v>44</v>
      </c>
      <c r="J58" s="43"/>
      <c r="K58" s="47" t="s">
        <v>45</v>
      </c>
      <c r="L58" s="159"/>
      <c r="M58" s="160"/>
      <c r="N58" s="47" t="s">
        <v>66</v>
      </c>
      <c r="O58" s="159"/>
      <c r="P58" s="160"/>
      <c r="Q58" s="47" t="s">
        <v>66</v>
      </c>
      <c r="R58" s="59" t="s">
        <v>68</v>
      </c>
      <c r="S58" s="59">
        <f t="shared" si="0"/>
        <v>0</v>
      </c>
      <c r="T58" s="49"/>
      <c r="U58" s="50"/>
      <c r="V58" s="49"/>
    </row>
    <row r="59" spans="2:22" ht="18" customHeight="1" x14ac:dyDescent="0.15">
      <c r="B59" s="46"/>
      <c r="C59" s="45"/>
      <c r="D59" s="44"/>
      <c r="E59" s="47" t="s">
        <v>42</v>
      </c>
      <c r="F59" s="45"/>
      <c r="G59" s="47" t="s">
        <v>43</v>
      </c>
      <c r="H59" s="45"/>
      <c r="I59" s="47" t="s">
        <v>44</v>
      </c>
      <c r="J59" s="45"/>
      <c r="K59" s="47" t="s">
        <v>45</v>
      </c>
      <c r="L59" s="159"/>
      <c r="M59" s="160"/>
      <c r="N59" s="47" t="s">
        <v>66</v>
      </c>
      <c r="O59" s="159"/>
      <c r="P59" s="160"/>
      <c r="Q59" s="47" t="s">
        <v>66</v>
      </c>
      <c r="R59" s="59" t="s">
        <v>68</v>
      </c>
      <c r="S59" s="59">
        <f t="shared" si="0"/>
        <v>0</v>
      </c>
      <c r="T59" s="49"/>
      <c r="U59" s="50"/>
      <c r="V59" s="49"/>
    </row>
    <row r="60" spans="2:22" ht="18" customHeight="1" x14ac:dyDescent="0.15">
      <c r="B60" s="46"/>
      <c r="C60" s="156" t="s">
        <v>67</v>
      </c>
      <c r="D60" s="157"/>
      <c r="E60" s="157"/>
      <c r="F60" s="157"/>
      <c r="G60" s="157"/>
      <c r="H60" s="157"/>
      <c r="I60" s="157"/>
      <c r="J60" s="157"/>
      <c r="K60" s="158"/>
      <c r="L60" s="161">
        <f>SUM(L54:M59)</f>
        <v>0</v>
      </c>
      <c r="M60" s="162"/>
      <c r="N60" s="47" t="s">
        <v>66</v>
      </c>
      <c r="O60" s="163">
        <f>SUM(O54:P59)</f>
        <v>0</v>
      </c>
      <c r="P60" s="164"/>
      <c r="Q60" s="47" t="s">
        <v>66</v>
      </c>
      <c r="R60" s="48"/>
      <c r="S60" s="48"/>
      <c r="T60" s="49"/>
      <c r="U60" s="50"/>
      <c r="V60" s="49"/>
    </row>
    <row r="61" spans="2:22" ht="18" customHeight="1" x14ac:dyDescent="0.15">
      <c r="B61" s="52"/>
      <c r="C61" s="53" t="s">
        <v>69</v>
      </c>
      <c r="D61" s="54"/>
      <c r="E61" s="54"/>
      <c r="F61" s="54"/>
      <c r="G61" s="54"/>
      <c r="H61" s="54"/>
      <c r="I61" s="54"/>
      <c r="J61" s="54"/>
      <c r="K61" s="54"/>
      <c r="L61" s="55"/>
      <c r="M61" s="55"/>
      <c r="N61" s="54"/>
      <c r="O61" s="56"/>
      <c r="P61" s="56"/>
      <c r="Q61" s="54"/>
      <c r="R61" s="56"/>
      <c r="S61" s="56"/>
      <c r="T61" s="57"/>
      <c r="U61" s="58"/>
      <c r="V61" s="49"/>
    </row>
  </sheetData>
  <sheetProtection algorithmName="SHA-512" hashValue="2jurM8hh89H5KTrcHRsm9y5WOHCbmyUAz++gndBxVtcA/CTnJdURnjmekUdYsHoDpodaVN/8vkceLWjHW446hg==" saltValue="FeATQic0+UYvQPFGB8XdUA==" spinCount="100000" sheet="1" objects="1" scenarios="1"/>
  <mergeCells count="59">
    <mergeCell ref="C52:C53"/>
    <mergeCell ref="D52:D53"/>
    <mergeCell ref="E52:K53"/>
    <mergeCell ref="L52:Q52"/>
    <mergeCell ref="L53:N53"/>
    <mergeCell ref="O53:Q53"/>
    <mergeCell ref="C49:D49"/>
    <mergeCell ref="A4:V4"/>
    <mergeCell ref="F6:J6"/>
    <mergeCell ref="K6:U6"/>
    <mergeCell ref="F7:J7"/>
    <mergeCell ref="K7:U7"/>
    <mergeCell ref="F8:J8"/>
    <mergeCell ref="K8:U8"/>
    <mergeCell ref="J10:L10"/>
    <mergeCell ref="J11:L11"/>
    <mergeCell ref="F30:T30"/>
    <mergeCell ref="D36:E36"/>
    <mergeCell ref="F36:T36"/>
    <mergeCell ref="D37:E37"/>
    <mergeCell ref="F37:T37"/>
    <mergeCell ref="D41:E41"/>
    <mergeCell ref="L54:M54"/>
    <mergeCell ref="O54:P54"/>
    <mergeCell ref="L55:M55"/>
    <mergeCell ref="O55:P55"/>
    <mergeCell ref="L56:M56"/>
    <mergeCell ref="O56:P56"/>
    <mergeCell ref="L57:M57"/>
    <mergeCell ref="O57:P57"/>
    <mergeCell ref="L58:M58"/>
    <mergeCell ref="O58:P58"/>
    <mergeCell ref="L59:M59"/>
    <mergeCell ref="O59:P59"/>
    <mergeCell ref="C60:K60"/>
    <mergeCell ref="L60:M60"/>
    <mergeCell ref="O60:P60"/>
    <mergeCell ref="D24:E24"/>
    <mergeCell ref="F29:T29"/>
    <mergeCell ref="F28:T28"/>
    <mergeCell ref="F27:T27"/>
    <mergeCell ref="F26:T26"/>
    <mergeCell ref="F25:T25"/>
    <mergeCell ref="F24:T24"/>
    <mergeCell ref="D29:E29"/>
    <mergeCell ref="D28:E28"/>
    <mergeCell ref="D27:E27"/>
    <mergeCell ref="D26:E26"/>
    <mergeCell ref="D25:E25"/>
    <mergeCell ref="D30:E30"/>
    <mergeCell ref="F41:T41"/>
    <mergeCell ref="D42:E42"/>
    <mergeCell ref="F42:T42"/>
    <mergeCell ref="D38:E38"/>
    <mergeCell ref="F38:T38"/>
    <mergeCell ref="D39:E39"/>
    <mergeCell ref="F39:T39"/>
    <mergeCell ref="D40:E40"/>
    <mergeCell ref="F40:T40"/>
  </mergeCells>
  <phoneticPr fontId="1"/>
  <conditionalFormatting sqref="S54:S59">
    <cfRule type="cellIs" dxfId="0" priority="1" operator="greaterThan">
      <formula>30</formula>
    </cfRule>
  </conditionalFormatting>
  <dataValidations count="1">
    <dataValidation type="list" allowBlank="1" showInputMessage="1" showErrorMessage="1" sqref="J10:J11" xr:uid="{8E13FC62-9E73-4611-A7A0-CB8EF13AA14C}">
      <formula1>$AH$3:$AH$4</formula1>
    </dataValidation>
  </dataValidations>
  <pageMargins left="0.70866141732283472" right="0.39370078740157483" top="0.56000000000000005" bottom="0.46" header="0.31496062992125984" footer="0.31496062992125984"/>
  <pageSetup paperSize="9" scale="8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894C5-FEBF-44D3-A3A6-DD2F61B8B24D}">
  <sheetPr codeName="Sheet16">
    <tabColor rgb="FFCDB7A7"/>
  </sheetPr>
  <dimension ref="A1:DV84"/>
  <sheetViews>
    <sheetView showZeros="0" view="pageBreakPreview" topLeftCell="A31" zoomScaleNormal="100" zoomScaleSheetLayoutView="100" workbookViewId="0">
      <selection activeCell="U41" sqref="U41"/>
    </sheetView>
  </sheetViews>
  <sheetFormatPr defaultColWidth="6" defaultRowHeight="15" customHeight="1" x14ac:dyDescent="0.15"/>
  <cols>
    <col min="1" max="1" width="2.375" style="51" customWidth="1"/>
    <col min="2" max="2" width="6" style="51" customWidth="1"/>
    <col min="3" max="3" width="6" style="51"/>
    <col min="4" max="4" width="6" style="51" customWidth="1"/>
    <col min="5" max="5" width="4.25" style="51" customWidth="1"/>
    <col min="6" max="7" width="4.75" style="51" customWidth="1"/>
    <col min="8" max="8" width="2.75" style="51" customWidth="1"/>
    <col min="9" max="9" width="4.875" style="51" customWidth="1"/>
    <col min="10" max="10" width="2.75" style="51" customWidth="1"/>
    <col min="11" max="11" width="2.375" style="51" customWidth="1"/>
    <col min="12" max="12" width="4.25" style="51" customWidth="1"/>
    <col min="13" max="13" width="2.125" style="51" customWidth="1"/>
    <col min="14" max="15" width="4.75" style="51" customWidth="1"/>
    <col min="16" max="16" width="2.375" style="51" customWidth="1"/>
    <col min="17" max="17" width="2.75" style="51" customWidth="1"/>
    <col min="18" max="18" width="2.375" style="51" customWidth="1"/>
    <col min="19" max="19" width="2.75" style="51" customWidth="1"/>
    <col min="20" max="20" width="4.375" style="51" customWidth="1"/>
    <col min="21" max="21" width="6" style="51"/>
    <col min="22" max="22" width="4.875" style="51" customWidth="1"/>
    <col min="23" max="23" width="2.75" style="51" customWidth="1"/>
    <col min="24" max="24" width="2.875" style="51" customWidth="1"/>
    <col min="25" max="25" width="3.125" style="51" customWidth="1"/>
    <col min="26" max="26" width="2.375" style="51" customWidth="1"/>
    <col min="27" max="32" width="6" style="51"/>
    <col min="33" max="33" width="5.375" style="51" customWidth="1"/>
    <col min="34" max="34" width="6" style="51" hidden="1" customWidth="1"/>
    <col min="35" max="16384" width="6" style="51"/>
  </cols>
  <sheetData>
    <row r="1" spans="1:126" s="84" customFormat="1" ht="61.9" customHeight="1" x14ac:dyDescent="0.15"/>
    <row r="2" spans="1:126" ht="15" customHeight="1" x14ac:dyDescent="0.15">
      <c r="A2" s="85" t="s">
        <v>31</v>
      </c>
      <c r="AH2" s="87" t="s">
        <v>70</v>
      </c>
    </row>
    <row r="3" spans="1:126" ht="9" customHeight="1" x14ac:dyDescent="0.15">
      <c r="C3" s="71"/>
      <c r="D3" s="72"/>
      <c r="E3" s="71"/>
      <c r="F3" s="72"/>
      <c r="G3" s="71"/>
      <c r="H3" s="71"/>
      <c r="AH3" s="87"/>
    </row>
    <row r="4" spans="1:126" ht="6" customHeight="1" x14ac:dyDescent="0.15">
      <c r="B4" s="73"/>
      <c r="C4" s="74"/>
      <c r="D4" s="74"/>
      <c r="E4" s="74"/>
      <c r="F4" s="74"/>
      <c r="G4" s="74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49"/>
    </row>
    <row r="5" spans="1:126" ht="15" customHeight="1" x14ac:dyDescent="0.15">
      <c r="B5" s="77" t="s">
        <v>22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50"/>
      <c r="Y5" s="49"/>
    </row>
    <row r="6" spans="1:126" ht="9" customHeight="1" x14ac:dyDescent="0.15"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63"/>
      <c r="Y6" s="49"/>
    </row>
    <row r="7" spans="1:126" ht="15" customHeight="1" x14ac:dyDescent="0.15">
      <c r="B7" s="81" t="str">
        <f>'２所要額調書（別紙１）5'!B30</f>
        <v/>
      </c>
      <c r="C7" s="88" t="s">
        <v>71</v>
      </c>
      <c r="D7" s="64"/>
      <c r="E7" s="60"/>
      <c r="F7" s="64"/>
      <c r="G7" s="60"/>
      <c r="H7" s="60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49"/>
    </row>
    <row r="8" spans="1:126" ht="7.15" customHeight="1" x14ac:dyDescent="0.15">
      <c r="B8" s="46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0"/>
      <c r="Y8" s="49"/>
    </row>
    <row r="9" spans="1:126" s="89" customFormat="1" ht="22.5" customHeight="1" x14ac:dyDescent="0.15">
      <c r="B9" s="90" t="s">
        <v>72</v>
      </c>
      <c r="C9" s="91"/>
      <c r="D9" s="91"/>
      <c r="E9" s="91"/>
      <c r="F9" s="91"/>
      <c r="G9" s="92" t="s">
        <v>42</v>
      </c>
      <c r="H9" s="109"/>
      <c r="I9" s="92" t="s">
        <v>43</v>
      </c>
      <c r="J9" s="109"/>
      <c r="K9" s="92" t="s">
        <v>44</v>
      </c>
      <c r="L9" s="109"/>
      <c r="M9" s="92" t="s">
        <v>45</v>
      </c>
      <c r="N9" s="92" t="s">
        <v>46</v>
      </c>
      <c r="O9" s="92" t="s">
        <v>42</v>
      </c>
      <c r="P9" s="109"/>
      <c r="Q9" s="92" t="s">
        <v>43</v>
      </c>
      <c r="R9" s="109"/>
      <c r="S9" s="92" t="s">
        <v>44</v>
      </c>
      <c r="T9" s="109"/>
      <c r="U9" s="92" t="s">
        <v>45</v>
      </c>
      <c r="X9" s="93"/>
      <c r="DV9" s="89" t="s">
        <v>114</v>
      </c>
    </row>
    <row r="10" spans="1:126" s="89" customFormat="1" ht="22.5" customHeight="1" x14ac:dyDescent="0.15">
      <c r="B10" s="94" t="s">
        <v>73</v>
      </c>
      <c r="C10" s="95"/>
      <c r="D10" s="96"/>
      <c r="E10" s="96"/>
      <c r="F10" s="96"/>
      <c r="G10" s="96"/>
      <c r="H10" s="96"/>
      <c r="I10" s="96"/>
      <c r="J10" s="96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6"/>
      <c r="X10" s="98"/>
      <c r="DV10" s="89" t="s">
        <v>113</v>
      </c>
    </row>
    <row r="11" spans="1:126" s="89" customFormat="1" ht="22.5" customHeight="1" x14ac:dyDescent="0.15">
      <c r="B11" s="94" t="s">
        <v>74</v>
      </c>
      <c r="C11" s="109"/>
      <c r="D11" s="95" t="s">
        <v>75</v>
      </c>
      <c r="E11" s="96"/>
      <c r="F11" s="96"/>
      <c r="G11" s="96"/>
      <c r="H11" s="96"/>
      <c r="I11" s="96"/>
      <c r="J11" s="96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6"/>
      <c r="X11" s="98"/>
      <c r="DV11" s="89" t="s">
        <v>115</v>
      </c>
    </row>
    <row r="12" spans="1:126" s="89" customFormat="1" ht="22.5" customHeight="1" x14ac:dyDescent="0.15">
      <c r="B12" s="90"/>
      <c r="C12" s="109"/>
      <c r="D12" s="95" t="s">
        <v>76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7"/>
      <c r="T12" s="97"/>
      <c r="U12" s="97"/>
      <c r="V12" s="97"/>
      <c r="W12" s="97"/>
      <c r="X12" s="99"/>
    </row>
    <row r="13" spans="1:126" s="89" customFormat="1" ht="22.5" customHeight="1" x14ac:dyDescent="0.15">
      <c r="B13" s="90" t="s">
        <v>77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7"/>
      <c r="T13" s="97"/>
      <c r="U13" s="97"/>
      <c r="V13" s="97"/>
      <c r="W13" s="97"/>
      <c r="X13" s="99"/>
    </row>
    <row r="14" spans="1:126" s="89" customFormat="1" ht="22.5" customHeight="1" x14ac:dyDescent="0.15">
      <c r="B14" s="90" t="s">
        <v>78</v>
      </c>
      <c r="C14" s="95"/>
      <c r="D14" s="95"/>
      <c r="E14" s="92"/>
      <c r="F14" s="92"/>
      <c r="G14" s="92" t="s">
        <v>42</v>
      </c>
      <c r="H14" s="109"/>
      <c r="I14" s="92" t="s">
        <v>43</v>
      </c>
      <c r="J14" s="109"/>
      <c r="K14" s="92" t="s">
        <v>44</v>
      </c>
      <c r="L14" s="109"/>
      <c r="M14" s="92" t="s">
        <v>45</v>
      </c>
      <c r="N14" s="92" t="s">
        <v>46</v>
      </c>
      <c r="O14" s="91" t="s">
        <v>42</v>
      </c>
      <c r="P14" s="109"/>
      <c r="Q14" s="92" t="s">
        <v>43</v>
      </c>
      <c r="R14" s="109"/>
      <c r="S14" s="92" t="s">
        <v>44</v>
      </c>
      <c r="T14" s="109"/>
      <c r="U14" s="92" t="s">
        <v>45</v>
      </c>
      <c r="X14" s="93"/>
    </row>
    <row r="15" spans="1:126" ht="9" customHeight="1" x14ac:dyDescent="0.15">
      <c r="B15" s="80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X15" s="100"/>
      <c r="Y15" s="49"/>
    </row>
    <row r="16" spans="1:126" ht="15" customHeight="1" x14ac:dyDescent="0.15">
      <c r="B16" s="65" t="str">
        <f>'２所要額調書（別紙１）5'!B34</f>
        <v/>
      </c>
      <c r="C16" s="66" t="s">
        <v>79</v>
      </c>
      <c r="D16" s="64"/>
      <c r="E16" s="60"/>
      <c r="F16" s="64"/>
      <c r="G16" s="60"/>
      <c r="H16" s="60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X16" s="100"/>
      <c r="Y16" s="49"/>
    </row>
    <row r="17" spans="2:30" ht="7.15" customHeight="1" x14ac:dyDescent="0.15">
      <c r="B17" s="46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X17" s="100"/>
      <c r="Y17" s="49"/>
    </row>
    <row r="18" spans="2:30" ht="18" customHeight="1" x14ac:dyDescent="0.15">
      <c r="B18" s="46" t="s">
        <v>41</v>
      </c>
      <c r="C18" s="49"/>
      <c r="D18" s="49"/>
      <c r="E18" s="49"/>
      <c r="G18" s="49" t="s">
        <v>42</v>
      </c>
      <c r="H18" s="1"/>
      <c r="I18" s="49" t="s">
        <v>43</v>
      </c>
      <c r="J18" s="1"/>
      <c r="K18" s="49" t="s">
        <v>44</v>
      </c>
      <c r="L18" s="1"/>
      <c r="M18" s="49" t="s">
        <v>45</v>
      </c>
      <c r="N18" s="60" t="s">
        <v>46</v>
      </c>
      <c r="O18" s="60" t="s">
        <v>42</v>
      </c>
      <c r="P18" s="1"/>
      <c r="Q18" s="49" t="s">
        <v>43</v>
      </c>
      <c r="R18" s="1"/>
      <c r="S18" s="49" t="s">
        <v>44</v>
      </c>
      <c r="T18" s="1"/>
      <c r="U18" s="49" t="s">
        <v>45</v>
      </c>
      <c r="X18" s="100"/>
      <c r="Y18" s="49"/>
    </row>
    <row r="19" spans="2:30" ht="15" customHeight="1" x14ac:dyDescent="0.15">
      <c r="B19" s="46" t="s">
        <v>80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0"/>
      <c r="Y19" s="49"/>
    </row>
    <row r="20" spans="2:30" ht="15" customHeight="1" x14ac:dyDescent="0.15">
      <c r="B20" s="46"/>
      <c r="C20" s="146"/>
      <c r="D20" s="147"/>
      <c r="E20" s="46" t="s">
        <v>58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  <c r="Y20" s="49"/>
    </row>
    <row r="21" spans="2:30" ht="15" customHeight="1" x14ac:dyDescent="0.15">
      <c r="B21" s="46" t="s">
        <v>81</v>
      </c>
      <c r="C21" s="60"/>
      <c r="D21" s="60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  <c r="Y21" s="49"/>
    </row>
    <row r="22" spans="2:30" ht="27.6" customHeight="1" x14ac:dyDescent="0.15">
      <c r="B22" s="46"/>
      <c r="C22" s="47" t="s">
        <v>60</v>
      </c>
      <c r="D22" s="47" t="s">
        <v>61</v>
      </c>
      <c r="E22" s="168" t="s">
        <v>62</v>
      </c>
      <c r="F22" s="168"/>
      <c r="G22" s="168"/>
      <c r="H22" s="168"/>
      <c r="I22" s="168"/>
      <c r="J22" s="168"/>
      <c r="K22" s="156"/>
      <c r="L22" s="156" t="s">
        <v>82</v>
      </c>
      <c r="M22" s="157"/>
      <c r="N22" s="157"/>
      <c r="O22" s="157"/>
      <c r="P22" s="157"/>
      <c r="Q22" s="157"/>
      <c r="R22" s="158"/>
      <c r="S22" s="169" t="s">
        <v>83</v>
      </c>
      <c r="T22" s="170"/>
      <c r="U22" s="171" t="s">
        <v>84</v>
      </c>
      <c r="V22" s="172"/>
      <c r="W22" s="173"/>
      <c r="X22" s="50"/>
      <c r="Y22" s="49"/>
      <c r="AD22" s="67" t="s">
        <v>112</v>
      </c>
    </row>
    <row r="23" spans="2:30" ht="15" customHeight="1" x14ac:dyDescent="0.15">
      <c r="B23" s="46"/>
      <c r="C23" s="47">
        <v>1</v>
      </c>
      <c r="D23" s="42"/>
      <c r="E23" s="42"/>
      <c r="F23" s="45"/>
      <c r="G23" s="47" t="s">
        <v>43</v>
      </c>
      <c r="H23" s="45"/>
      <c r="I23" s="47" t="s">
        <v>44</v>
      </c>
      <c r="J23" s="45"/>
      <c r="K23" s="101" t="s">
        <v>45</v>
      </c>
      <c r="L23" s="102" t="s">
        <v>42</v>
      </c>
      <c r="M23" s="45"/>
      <c r="N23" s="47" t="s">
        <v>43</v>
      </c>
      <c r="O23" s="45"/>
      <c r="P23" s="47" t="s">
        <v>44</v>
      </c>
      <c r="Q23" s="45"/>
      <c r="R23" s="101" t="s">
        <v>45</v>
      </c>
      <c r="S23" s="110"/>
      <c r="T23" s="103" t="s">
        <v>85</v>
      </c>
      <c r="U23" s="165"/>
      <c r="V23" s="166"/>
      <c r="W23" s="167"/>
      <c r="X23" s="50"/>
      <c r="Y23" s="49"/>
    </row>
    <row r="24" spans="2:30" ht="15" customHeight="1" x14ac:dyDescent="0.15">
      <c r="B24" s="46"/>
      <c r="C24" s="47">
        <v>2</v>
      </c>
      <c r="D24" s="42"/>
      <c r="E24" s="42"/>
      <c r="F24" s="45"/>
      <c r="G24" s="47" t="s">
        <v>43</v>
      </c>
      <c r="H24" s="45"/>
      <c r="I24" s="47" t="s">
        <v>44</v>
      </c>
      <c r="J24" s="45"/>
      <c r="K24" s="101" t="s">
        <v>45</v>
      </c>
      <c r="L24" s="102" t="s">
        <v>42</v>
      </c>
      <c r="M24" s="45"/>
      <c r="N24" s="47" t="s">
        <v>43</v>
      </c>
      <c r="O24" s="45"/>
      <c r="P24" s="47" t="s">
        <v>44</v>
      </c>
      <c r="Q24" s="45"/>
      <c r="R24" s="101" t="s">
        <v>45</v>
      </c>
      <c r="S24" s="110"/>
      <c r="T24" s="103" t="s">
        <v>85</v>
      </c>
      <c r="U24" s="165"/>
      <c r="V24" s="166"/>
      <c r="W24" s="167"/>
      <c r="X24" s="50"/>
      <c r="Y24" s="49"/>
    </row>
    <row r="25" spans="2:30" ht="15" customHeight="1" x14ac:dyDescent="0.15">
      <c r="B25" s="46"/>
      <c r="C25" s="47">
        <v>3</v>
      </c>
      <c r="D25" s="42"/>
      <c r="E25" s="42"/>
      <c r="F25" s="45"/>
      <c r="G25" s="47" t="s">
        <v>43</v>
      </c>
      <c r="H25" s="45"/>
      <c r="I25" s="47" t="s">
        <v>44</v>
      </c>
      <c r="J25" s="45"/>
      <c r="K25" s="101" t="s">
        <v>45</v>
      </c>
      <c r="L25" s="102" t="s">
        <v>42</v>
      </c>
      <c r="M25" s="45"/>
      <c r="N25" s="47" t="s">
        <v>43</v>
      </c>
      <c r="O25" s="45"/>
      <c r="P25" s="47" t="s">
        <v>44</v>
      </c>
      <c r="Q25" s="45"/>
      <c r="R25" s="101" t="s">
        <v>45</v>
      </c>
      <c r="S25" s="110"/>
      <c r="T25" s="103" t="s">
        <v>85</v>
      </c>
      <c r="U25" s="165"/>
      <c r="V25" s="166"/>
      <c r="W25" s="167"/>
      <c r="X25" s="50"/>
      <c r="Y25" s="49"/>
    </row>
    <row r="26" spans="2:30" ht="15" customHeight="1" x14ac:dyDescent="0.15">
      <c r="B26" s="46"/>
      <c r="C26" s="47">
        <v>4</v>
      </c>
      <c r="D26" s="42"/>
      <c r="E26" s="42"/>
      <c r="F26" s="45"/>
      <c r="G26" s="47" t="s">
        <v>43</v>
      </c>
      <c r="H26" s="45"/>
      <c r="I26" s="47" t="s">
        <v>44</v>
      </c>
      <c r="J26" s="45"/>
      <c r="K26" s="101" t="s">
        <v>45</v>
      </c>
      <c r="L26" s="102" t="s">
        <v>42</v>
      </c>
      <c r="M26" s="45"/>
      <c r="N26" s="47" t="s">
        <v>43</v>
      </c>
      <c r="O26" s="45"/>
      <c r="P26" s="47" t="s">
        <v>44</v>
      </c>
      <c r="Q26" s="45"/>
      <c r="R26" s="101" t="s">
        <v>45</v>
      </c>
      <c r="S26" s="110"/>
      <c r="T26" s="103" t="s">
        <v>85</v>
      </c>
      <c r="U26" s="165"/>
      <c r="V26" s="166"/>
      <c r="W26" s="167"/>
      <c r="X26" s="50"/>
      <c r="Y26" s="49"/>
    </row>
    <row r="27" spans="2:30" ht="15" customHeight="1" x14ac:dyDescent="0.15">
      <c r="B27" s="46"/>
      <c r="C27" s="47">
        <v>5</v>
      </c>
      <c r="D27" s="42"/>
      <c r="E27" s="42"/>
      <c r="F27" s="45"/>
      <c r="G27" s="47" t="s">
        <v>43</v>
      </c>
      <c r="H27" s="45"/>
      <c r="I27" s="47" t="s">
        <v>44</v>
      </c>
      <c r="J27" s="45"/>
      <c r="K27" s="101" t="s">
        <v>45</v>
      </c>
      <c r="L27" s="102" t="s">
        <v>42</v>
      </c>
      <c r="M27" s="45"/>
      <c r="N27" s="47" t="s">
        <v>43</v>
      </c>
      <c r="O27" s="45"/>
      <c r="P27" s="47" t="s">
        <v>44</v>
      </c>
      <c r="Q27" s="45"/>
      <c r="R27" s="101" t="s">
        <v>45</v>
      </c>
      <c r="S27" s="110"/>
      <c r="T27" s="103" t="s">
        <v>85</v>
      </c>
      <c r="U27" s="165"/>
      <c r="V27" s="166"/>
      <c r="W27" s="167"/>
      <c r="X27" s="50"/>
      <c r="Y27" s="49"/>
    </row>
    <row r="28" spans="2:30" ht="15" customHeight="1" x14ac:dyDescent="0.15">
      <c r="B28" s="46"/>
      <c r="C28" s="156" t="s">
        <v>67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8"/>
      <c r="S28" s="104">
        <f>SUM(S23:T27)</f>
        <v>0</v>
      </c>
      <c r="T28" s="103" t="s">
        <v>85</v>
      </c>
      <c r="U28" s="174">
        <f>SUM(U23:W27)</f>
        <v>0</v>
      </c>
      <c r="V28" s="175"/>
      <c r="W28" s="176"/>
      <c r="X28" s="50"/>
      <c r="Y28" s="49"/>
    </row>
    <row r="29" spans="2:30" ht="15" customHeight="1" x14ac:dyDescent="0.15">
      <c r="B29" s="46"/>
      <c r="C29" s="105" t="s">
        <v>86</v>
      </c>
      <c r="D29" s="60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  <c r="Y29" s="49"/>
    </row>
    <row r="30" spans="2:30" ht="15" customHeight="1" x14ac:dyDescent="0.15">
      <c r="B30" s="61"/>
      <c r="C30" s="79"/>
      <c r="D30" s="106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63"/>
      <c r="Y30" s="49"/>
    </row>
    <row r="31" spans="2:30" ht="6" customHeight="1" x14ac:dyDescent="0.15">
      <c r="B31" s="46"/>
      <c r="C31" s="49"/>
      <c r="D31" s="6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0"/>
      <c r="Y31" s="49"/>
    </row>
    <row r="32" spans="2:30" ht="15" customHeight="1" x14ac:dyDescent="0.15">
      <c r="B32" s="81" t="str">
        <f>'２所要額調書（別紙１）5'!B44</f>
        <v/>
      </c>
      <c r="C32" s="66" t="s">
        <v>87</v>
      </c>
      <c r="D32" s="64"/>
      <c r="E32" s="60"/>
      <c r="F32" s="64"/>
      <c r="G32" s="60"/>
      <c r="H32" s="6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50"/>
      <c r="Y32" s="49"/>
    </row>
    <row r="33" spans="2:25" ht="8.4499999999999993" customHeight="1" x14ac:dyDescent="0.15"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  <c r="Y33" s="49"/>
    </row>
    <row r="34" spans="2:25" ht="18" customHeight="1" x14ac:dyDescent="0.15">
      <c r="B34" s="46" t="s">
        <v>41</v>
      </c>
      <c r="C34" s="49"/>
      <c r="D34" s="49"/>
      <c r="E34" s="49"/>
      <c r="F34" s="49" t="s">
        <v>42</v>
      </c>
      <c r="G34" s="1"/>
      <c r="H34" s="49" t="s">
        <v>43</v>
      </c>
      <c r="I34" s="1"/>
      <c r="J34" s="49" t="s">
        <v>44</v>
      </c>
      <c r="K34" s="1"/>
      <c r="L34" s="49" t="s">
        <v>45</v>
      </c>
      <c r="M34" s="60" t="s">
        <v>46</v>
      </c>
      <c r="N34" s="49" t="s">
        <v>42</v>
      </c>
      <c r="O34" s="1"/>
      <c r="P34" s="49" t="s">
        <v>43</v>
      </c>
      <c r="Q34" s="1"/>
      <c r="R34" s="49" t="s">
        <v>44</v>
      </c>
      <c r="S34" s="1"/>
      <c r="T34" s="49" t="s">
        <v>45</v>
      </c>
      <c r="X34" s="50"/>
      <c r="Y34" s="49"/>
    </row>
    <row r="35" spans="2:25" ht="18" customHeight="1" x14ac:dyDescent="0.15">
      <c r="B35" s="46"/>
      <c r="C35" s="111"/>
      <c r="D35" s="49" t="s">
        <v>117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60"/>
      <c r="U35" s="49"/>
      <c r="V35" s="49"/>
      <c r="W35" s="49"/>
      <c r="X35" s="50"/>
      <c r="Y35" s="49"/>
    </row>
    <row r="36" spans="2:25" ht="15" customHeight="1" x14ac:dyDescent="0.15">
      <c r="B36" s="46" t="s">
        <v>116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  <c r="Y36" s="49"/>
    </row>
    <row r="37" spans="2:25" ht="6" customHeight="1" x14ac:dyDescent="0.15">
      <c r="B37" s="46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  <c r="Y37" s="49"/>
    </row>
    <row r="38" spans="2:25" ht="18" customHeight="1" x14ac:dyDescent="0.15">
      <c r="B38" s="46"/>
      <c r="C38" s="111"/>
      <c r="D38" s="49" t="s">
        <v>88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  <c r="Y38" s="49"/>
    </row>
    <row r="39" spans="2:25" ht="18" customHeight="1" x14ac:dyDescent="0.15">
      <c r="B39" s="46"/>
      <c r="C39" s="111"/>
      <c r="D39" s="49" t="s">
        <v>89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  <c r="Y39" s="49"/>
    </row>
    <row r="40" spans="2:25" ht="18" customHeight="1" x14ac:dyDescent="0.15">
      <c r="B40" s="46"/>
      <c r="C40" s="111"/>
      <c r="D40" s="49" t="s">
        <v>90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  <c r="Y40" s="49"/>
    </row>
    <row r="41" spans="2:25" ht="18" customHeight="1" x14ac:dyDescent="0.15">
      <c r="B41" s="46"/>
      <c r="C41" s="111"/>
      <c r="D41" s="49" t="s">
        <v>91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49"/>
    </row>
    <row r="42" spans="2:25" ht="6.6" customHeight="1" x14ac:dyDescent="0.15">
      <c r="B42" s="46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  <c r="Y42" s="49"/>
    </row>
    <row r="43" spans="2:25" ht="15" customHeight="1" x14ac:dyDescent="0.15">
      <c r="B43" s="46" t="s">
        <v>92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  <c r="Y43" s="49"/>
    </row>
    <row r="44" spans="2:25" ht="15" customHeight="1" x14ac:dyDescent="0.15">
      <c r="B44" s="46"/>
      <c r="C44" s="68" t="s">
        <v>48</v>
      </c>
      <c r="D44" s="177" t="s">
        <v>49</v>
      </c>
      <c r="E44" s="177"/>
      <c r="F44" s="133" t="s">
        <v>50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4"/>
      <c r="X44" s="50"/>
      <c r="Y44" s="49"/>
    </row>
    <row r="45" spans="2:25" ht="15" customHeight="1" x14ac:dyDescent="0.15">
      <c r="B45" s="46"/>
      <c r="C45" s="2"/>
      <c r="D45" s="187">
        <v>1000000</v>
      </c>
      <c r="E45" s="187"/>
      <c r="F45" s="138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40"/>
      <c r="X45" s="50"/>
      <c r="Y45" s="49"/>
    </row>
    <row r="46" spans="2:25" ht="15" customHeight="1" x14ac:dyDescent="0.15">
      <c r="B46" s="46"/>
      <c r="C46" s="2"/>
      <c r="D46" s="187"/>
      <c r="E46" s="187"/>
      <c r="F46" s="138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40"/>
      <c r="X46" s="50"/>
      <c r="Y46" s="49"/>
    </row>
    <row r="47" spans="2:25" ht="15" customHeight="1" x14ac:dyDescent="0.15">
      <c r="B47" s="46"/>
      <c r="C47" s="2"/>
      <c r="D47" s="187"/>
      <c r="E47" s="187"/>
      <c r="F47" s="138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40"/>
      <c r="X47" s="50"/>
      <c r="Y47" s="49"/>
    </row>
    <row r="48" spans="2:25" ht="15" customHeight="1" x14ac:dyDescent="0.15">
      <c r="B48" s="46"/>
      <c r="C48" s="2"/>
      <c r="D48" s="187"/>
      <c r="E48" s="187"/>
      <c r="F48" s="138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40"/>
      <c r="X48" s="50"/>
      <c r="Y48" s="49"/>
    </row>
    <row r="49" spans="2:25" ht="15" customHeight="1" x14ac:dyDescent="0.15">
      <c r="B49" s="46"/>
      <c r="C49" s="2"/>
      <c r="D49" s="187"/>
      <c r="E49" s="187"/>
      <c r="F49" s="138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40"/>
      <c r="X49" s="50"/>
      <c r="Y49" s="49"/>
    </row>
    <row r="50" spans="2:25" ht="15" customHeight="1" x14ac:dyDescent="0.15">
      <c r="B50" s="46"/>
      <c r="C50" s="62" t="s">
        <v>51</v>
      </c>
      <c r="D50" s="188">
        <f>ROUNDDOWN(SUM(D45:E49),-3)</f>
        <v>1000000</v>
      </c>
      <c r="E50" s="188"/>
      <c r="F50" s="143" t="s">
        <v>52</v>
      </c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5"/>
      <c r="X50" s="50"/>
      <c r="Y50" s="49"/>
    </row>
    <row r="51" spans="2:25" ht="15" customHeight="1" x14ac:dyDescent="0.15">
      <c r="B51" s="4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50"/>
      <c r="Y51" s="49"/>
    </row>
    <row r="52" spans="2:25" ht="15" customHeight="1" x14ac:dyDescent="0.15">
      <c r="B52" s="46" t="s">
        <v>93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50"/>
      <c r="Y52" s="49"/>
    </row>
    <row r="53" spans="2:25" ht="15" customHeight="1" x14ac:dyDescent="0.15">
      <c r="B53" s="80" t="s">
        <v>94</v>
      </c>
      <c r="C53" s="49" t="s">
        <v>95</v>
      </c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50"/>
      <c r="Y53" s="49"/>
    </row>
    <row r="54" spans="2:25" ht="15" customHeight="1" x14ac:dyDescent="0.15">
      <c r="B54" s="80" t="s">
        <v>94</v>
      </c>
      <c r="C54" s="49" t="s">
        <v>96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50"/>
      <c r="Y54" s="49"/>
    </row>
    <row r="55" spans="2:25" ht="15" customHeight="1" x14ac:dyDescent="0.15">
      <c r="B55" s="80" t="s">
        <v>94</v>
      </c>
      <c r="C55" s="49" t="s">
        <v>97</v>
      </c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50"/>
      <c r="Y55" s="49"/>
    </row>
    <row r="56" spans="2:25" ht="15" customHeight="1" x14ac:dyDescent="0.15">
      <c r="B56" s="80" t="s">
        <v>94</v>
      </c>
      <c r="C56" s="49" t="s">
        <v>98</v>
      </c>
      <c r="D56" s="49"/>
      <c r="E56" s="49"/>
      <c r="F56" s="49"/>
      <c r="G56" s="49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50"/>
      <c r="Y56" s="49"/>
    </row>
    <row r="57" spans="2:25" ht="15" customHeight="1" x14ac:dyDescent="0.15">
      <c r="B57" s="80" t="s">
        <v>94</v>
      </c>
      <c r="C57" s="49" t="s">
        <v>99</v>
      </c>
      <c r="D57" s="49"/>
      <c r="E57" s="49"/>
      <c r="F57" s="49"/>
      <c r="G57" s="49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50"/>
      <c r="Y57" s="49"/>
    </row>
    <row r="58" spans="2:25" ht="6" customHeight="1" x14ac:dyDescent="0.15">
      <c r="B58" s="46"/>
      <c r="C58" s="60"/>
      <c r="D58" s="64"/>
      <c r="E58" s="60"/>
      <c r="F58" s="64"/>
      <c r="G58" s="60"/>
      <c r="H58" s="6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  <c r="Y58" s="49"/>
    </row>
    <row r="59" spans="2:25" ht="15" customHeight="1" x14ac:dyDescent="0.15">
      <c r="B59" s="65" t="str">
        <f>'２所要額調書（別紙１）5'!B48</f>
        <v/>
      </c>
      <c r="C59" s="66" t="s">
        <v>28</v>
      </c>
      <c r="D59" s="64"/>
      <c r="E59" s="60"/>
      <c r="F59" s="64"/>
      <c r="G59" s="60"/>
      <c r="H59" s="60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  <c r="Y59" s="49"/>
    </row>
    <row r="60" spans="2:25" ht="8.4499999999999993" customHeight="1" x14ac:dyDescent="0.15">
      <c r="B60" s="46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50"/>
      <c r="Y60" s="49"/>
    </row>
    <row r="61" spans="2:25" ht="18" customHeight="1" x14ac:dyDescent="0.15">
      <c r="B61" s="46" t="s">
        <v>41</v>
      </c>
      <c r="C61" s="49"/>
      <c r="D61" s="49"/>
      <c r="E61" s="49"/>
      <c r="F61" s="49" t="s">
        <v>42</v>
      </c>
      <c r="G61" s="1"/>
      <c r="H61" s="49" t="s">
        <v>43</v>
      </c>
      <c r="I61" s="1"/>
      <c r="J61" s="49" t="s">
        <v>44</v>
      </c>
      <c r="K61" s="1"/>
      <c r="L61" s="49" t="s">
        <v>45</v>
      </c>
      <c r="M61" s="60" t="s">
        <v>46</v>
      </c>
      <c r="N61" s="49" t="s">
        <v>42</v>
      </c>
      <c r="O61" s="1"/>
      <c r="P61" s="49" t="s">
        <v>43</v>
      </c>
      <c r="Q61" s="1"/>
      <c r="R61" s="49" t="s">
        <v>44</v>
      </c>
      <c r="S61" s="1"/>
      <c r="T61" s="49" t="s">
        <v>45</v>
      </c>
      <c r="U61" s="49"/>
      <c r="X61" s="50"/>
      <c r="Y61" s="49"/>
    </row>
    <row r="62" spans="2:25" ht="6.6" customHeight="1" x14ac:dyDescent="0.15">
      <c r="B62" s="46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60"/>
      <c r="U62" s="49"/>
      <c r="V62" s="49"/>
      <c r="W62" s="49"/>
      <c r="X62" s="50"/>
      <c r="Y62" s="49"/>
    </row>
    <row r="63" spans="2:25" ht="15" customHeight="1" x14ac:dyDescent="0.15">
      <c r="B63" s="46" t="s">
        <v>100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50"/>
      <c r="Y63" s="49"/>
    </row>
    <row r="64" spans="2:25" ht="18" customHeight="1" x14ac:dyDescent="0.15">
      <c r="B64" s="46"/>
      <c r="C64" s="111"/>
      <c r="D64" s="49" t="s">
        <v>101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50"/>
      <c r="Y64" s="49"/>
    </row>
    <row r="65" spans="1:26" ht="18" customHeight="1" x14ac:dyDescent="0.15">
      <c r="B65" s="46"/>
      <c r="C65" s="111"/>
      <c r="D65" s="49" t="s">
        <v>102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50"/>
      <c r="Y65" s="49"/>
    </row>
    <row r="66" spans="1:26" ht="18" customHeight="1" x14ac:dyDescent="0.15">
      <c r="B66" s="46"/>
      <c r="C66" s="111"/>
      <c r="D66" s="49" t="s">
        <v>103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50"/>
      <c r="Y66" s="49"/>
    </row>
    <row r="67" spans="1:26" ht="18" customHeight="1" x14ac:dyDescent="0.15">
      <c r="B67" s="46"/>
      <c r="D67" s="17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80"/>
      <c r="X67" s="50"/>
      <c r="Y67" s="49"/>
    </row>
    <row r="68" spans="1:26" ht="15" customHeight="1" x14ac:dyDescent="0.15">
      <c r="B68" s="46"/>
      <c r="C68" s="49"/>
      <c r="D68" s="181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3"/>
      <c r="X68" s="50"/>
      <c r="Y68" s="49"/>
    </row>
    <row r="69" spans="1:26" ht="15" customHeight="1" x14ac:dyDescent="0.15">
      <c r="B69" s="46"/>
      <c r="C69" s="49"/>
      <c r="D69" s="181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3"/>
      <c r="X69" s="50"/>
      <c r="Y69" s="49"/>
    </row>
    <row r="70" spans="1:26" ht="15" customHeight="1" x14ac:dyDescent="0.15">
      <c r="B70" s="46"/>
      <c r="C70" s="49"/>
      <c r="D70" s="184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6"/>
      <c r="X70" s="50"/>
      <c r="Y70" s="49"/>
    </row>
    <row r="71" spans="1:26" ht="15" customHeight="1" x14ac:dyDescent="0.15">
      <c r="B71" s="52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8"/>
      <c r="Y71" s="49"/>
    </row>
    <row r="72" spans="1:26" ht="15" customHeight="1" x14ac:dyDescent="0.1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 spans="1:26" ht="15" customHeight="1" x14ac:dyDescent="0.1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 spans="1:26" s="49" customFormat="1" ht="13.5" x14ac:dyDescent="0.15">
      <c r="A74" s="51"/>
      <c r="Z74" s="51"/>
    </row>
    <row r="75" spans="1:26" s="49" customFormat="1" ht="13.5" x14ac:dyDescent="0.15">
      <c r="A75" s="51"/>
      <c r="B75" s="51"/>
      <c r="Z75" s="51"/>
    </row>
    <row r="76" spans="1:26" s="49" customFormat="1" ht="13.5" x14ac:dyDescent="0.15">
      <c r="A76" s="51"/>
      <c r="D76" s="51"/>
      <c r="Z76" s="51"/>
    </row>
    <row r="77" spans="1:26" s="49" customFormat="1" ht="13.5" x14ac:dyDescent="0.15">
      <c r="A77" s="51"/>
      <c r="F77" s="51"/>
      <c r="Z77" s="51"/>
    </row>
    <row r="78" spans="1:26" s="49" customFormat="1" ht="13.5" x14ac:dyDescent="0.15">
      <c r="A78" s="51"/>
      <c r="H78" s="51"/>
      <c r="Z78" s="51"/>
    </row>
    <row r="79" spans="1:26" s="49" customFormat="1" ht="13.5" x14ac:dyDescent="0.15">
      <c r="A79" s="51"/>
      <c r="J79" s="51"/>
      <c r="Z79" s="51"/>
    </row>
    <row r="80" spans="1:26" s="49" customFormat="1" ht="13.5" x14ac:dyDescent="0.15">
      <c r="A80" s="51"/>
      <c r="S80" s="51"/>
      <c r="Z80" s="51"/>
    </row>
    <row r="81" spans="1:26" s="49" customFormat="1" ht="13.5" x14ac:dyDescent="0.15">
      <c r="A81" s="51"/>
      <c r="C81" s="51"/>
      <c r="U81" s="51"/>
      <c r="Z81" s="51"/>
    </row>
    <row r="82" spans="1:26" s="49" customFormat="1" ht="13.5" x14ac:dyDescent="0.15">
      <c r="A82" s="51"/>
      <c r="G82" s="51"/>
      <c r="W82" s="51"/>
      <c r="Z82" s="51"/>
    </row>
    <row r="83" spans="1:26" s="49" customFormat="1" ht="13.5" x14ac:dyDescent="0.15">
      <c r="A83" s="51"/>
      <c r="B83" s="51"/>
      <c r="K83" s="51"/>
      <c r="L83" s="51"/>
      <c r="M83" s="51"/>
      <c r="N83" s="51"/>
      <c r="O83" s="51"/>
      <c r="P83" s="51"/>
      <c r="Q83" s="51"/>
      <c r="R83" s="51"/>
      <c r="Z83" s="51"/>
    </row>
    <row r="84" spans="1:26" s="49" customFormat="1" ht="13.5" x14ac:dyDescent="0.15">
      <c r="A84" s="51"/>
      <c r="H84" s="51"/>
      <c r="V84" s="51"/>
      <c r="Z84" s="51"/>
    </row>
  </sheetData>
  <sheetProtection algorithmName="SHA-512" hashValue="w/TN9K/WIcPfEnmip9hPVgFwuhsqykHadrRmD9Th20v6oh8V6j6Df8JagKBGGPWrLX0OTse/4aWKApNYvTxqIQ==" saltValue="iOF3IJwa31gpatAsLaETIA==" spinCount="100000" sheet="1" objects="1" scenarios="1"/>
  <mergeCells count="27">
    <mergeCell ref="F49:W49"/>
    <mergeCell ref="D67:W70"/>
    <mergeCell ref="F50:W50"/>
    <mergeCell ref="F44:W44"/>
    <mergeCell ref="F45:W45"/>
    <mergeCell ref="F46:W46"/>
    <mergeCell ref="F47:W47"/>
    <mergeCell ref="F48:W48"/>
    <mergeCell ref="D44:E44"/>
    <mergeCell ref="D48:E48"/>
    <mergeCell ref="D49:E49"/>
    <mergeCell ref="D50:E50"/>
    <mergeCell ref="D45:E45"/>
    <mergeCell ref="D46:E46"/>
    <mergeCell ref="D47:E47"/>
    <mergeCell ref="S22:T22"/>
    <mergeCell ref="U22:W22"/>
    <mergeCell ref="C28:R28"/>
    <mergeCell ref="C20:D20"/>
    <mergeCell ref="U26:W26"/>
    <mergeCell ref="U27:W27"/>
    <mergeCell ref="L22:R22"/>
    <mergeCell ref="U28:W28"/>
    <mergeCell ref="E22:K22"/>
    <mergeCell ref="U23:W23"/>
    <mergeCell ref="U24:W24"/>
    <mergeCell ref="U25:W25"/>
  </mergeCells>
  <phoneticPr fontId="1"/>
  <dataValidations count="3">
    <dataValidation type="list" allowBlank="1" showInputMessage="1" showErrorMessage="1" sqref="C11 C35 C38:C41 C64:C66" xr:uid="{E235367F-0170-4DA3-AF2E-36419241E9F5}">
      <formula1>$AH$2:$AH$3</formula1>
    </dataValidation>
    <dataValidation type="list" allowBlank="1" showInputMessage="1" showErrorMessage="1" sqref="C12" xr:uid="{42D55043-8920-45EC-9AAF-D30086A292DB}">
      <formula1>$AH$2:$AH$4</formula1>
    </dataValidation>
    <dataValidation type="list" allowBlank="1" showInputMessage="1" showErrorMessage="1" sqref="E23:E27" xr:uid="{ED968F12-4E3F-4127-97B8-26CF89B84A88}">
      <formula1>DV9:DV11</formula1>
    </dataValidation>
  </dataValidations>
  <pageMargins left="0.70866141732283472" right="0.39370078740157483" top="0.56000000000000005" bottom="0.46" header="0.31496062992125984" footer="0.31496062992125984"/>
  <pageSetup paperSize="9" scale="7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9D65B-B156-48B1-A805-CAA5ECD6E979}">
  <sheetPr codeName="Sheet17"/>
  <dimension ref="A2:A7"/>
  <sheetViews>
    <sheetView workbookViewId="0">
      <selection activeCell="A7" sqref="A7"/>
    </sheetView>
  </sheetViews>
  <sheetFormatPr defaultRowHeight="13.5" x14ac:dyDescent="0.15"/>
  <sheetData>
    <row r="2" spans="1:1" x14ac:dyDescent="0.15">
      <c r="A2" t="s">
        <v>35</v>
      </c>
    </row>
    <row r="3" spans="1:1" x14ac:dyDescent="0.15">
      <c r="A3" t="s">
        <v>2</v>
      </c>
    </row>
    <row r="4" spans="1:1" x14ac:dyDescent="0.15">
      <c r="A4" t="s">
        <v>104</v>
      </c>
    </row>
    <row r="5" spans="1:1" x14ac:dyDescent="0.15">
      <c r="A5" t="s">
        <v>105</v>
      </c>
    </row>
    <row r="7" spans="1:1" x14ac:dyDescent="0.15">
      <c r="A7" t="s">
        <v>70</v>
      </c>
    </row>
  </sheetData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C6AFC-E8B4-430E-990D-E9DF0E162586}">
  <sheetPr codeName="Sheet18"/>
  <dimension ref="A2:A8"/>
  <sheetViews>
    <sheetView workbookViewId="0">
      <selection activeCell="C14" sqref="C14:C16"/>
    </sheetView>
  </sheetViews>
  <sheetFormatPr defaultRowHeight="13.5" x14ac:dyDescent="0.15"/>
  <sheetData>
    <row r="2" spans="1:1" x14ac:dyDescent="0.15">
      <c r="A2" t="s">
        <v>106</v>
      </c>
    </row>
    <row r="3" spans="1:1" x14ac:dyDescent="0.15">
      <c r="A3" t="s">
        <v>107</v>
      </c>
    </row>
    <row r="4" spans="1:1" x14ac:dyDescent="0.15">
      <c r="A4" t="s">
        <v>108</v>
      </c>
    </row>
    <row r="6" spans="1:1" x14ac:dyDescent="0.15">
      <c r="A6" t="s">
        <v>109</v>
      </c>
    </row>
    <row r="7" spans="1:1" x14ac:dyDescent="0.15">
      <c r="A7" t="s">
        <v>110</v>
      </c>
    </row>
    <row r="8" spans="1:1" x14ac:dyDescent="0.15">
      <c r="A8" t="s">
        <v>111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952C-FBD5-4982-89AC-339C4A0A2AA9}">
  <sheetPr codeName="Sheet3">
    <tabColor rgb="FFFFF4C5"/>
  </sheetPr>
  <dimension ref="A1:AH61"/>
  <sheetViews>
    <sheetView showZeros="0" view="pageBreakPreview" topLeftCell="A19" zoomScale="85" zoomScaleNormal="100" zoomScaleSheetLayoutView="85" workbookViewId="0">
      <selection activeCell="D5" sqref="D5"/>
    </sheetView>
  </sheetViews>
  <sheetFormatPr defaultColWidth="6" defaultRowHeight="15" customHeight="1" x14ac:dyDescent="0.15"/>
  <cols>
    <col min="1" max="1" width="2.375" style="51" customWidth="1"/>
    <col min="2" max="2" width="6" style="51" customWidth="1"/>
    <col min="3" max="3" width="6" style="51"/>
    <col min="4" max="4" width="8.375" style="51" customWidth="1"/>
    <col min="5" max="5" width="6" style="51" customWidth="1"/>
    <col min="6" max="7" width="4.875" style="51" customWidth="1"/>
    <col min="8" max="8" width="4.25" style="51" customWidth="1"/>
    <col min="9" max="9" width="4.875" style="51" customWidth="1"/>
    <col min="10" max="10" width="4.75" style="51" customWidth="1"/>
    <col min="11" max="11" width="4.875" style="51" customWidth="1"/>
    <col min="12" max="12" width="2.75" style="51" customWidth="1"/>
    <col min="13" max="13" width="3.125" style="51" customWidth="1"/>
    <col min="14" max="14" width="6" style="51"/>
    <col min="15" max="15" width="4.875" style="51" customWidth="1"/>
    <col min="16" max="16" width="2.75" style="51" customWidth="1"/>
    <col min="17" max="17" width="4.875" style="51" customWidth="1"/>
    <col min="18" max="18" width="2.75" style="51" customWidth="1"/>
    <col min="19" max="19" width="4.875" style="51" customWidth="1"/>
    <col min="20" max="20" width="2.75" style="51" customWidth="1"/>
    <col min="21" max="21" width="2.875" style="51" customWidth="1"/>
    <col min="22" max="22" width="3.125" style="51" customWidth="1"/>
    <col min="23" max="23" width="2.375" style="51" customWidth="1"/>
    <col min="24" max="31" width="6" style="51"/>
    <col min="32" max="32" width="7.375" style="51" bestFit="1" customWidth="1"/>
    <col min="33" max="33" width="6" style="51"/>
    <col min="34" max="34" width="0" style="51" hidden="1" customWidth="1"/>
    <col min="35" max="16384" width="6" style="51"/>
  </cols>
  <sheetData>
    <row r="1" spans="1:34" s="84" customFormat="1" ht="61.9" customHeight="1" x14ac:dyDescent="0.15"/>
    <row r="2" spans="1:34" ht="15" customHeight="1" x14ac:dyDescent="0.15">
      <c r="A2" s="85" t="s">
        <v>31</v>
      </c>
    </row>
    <row r="3" spans="1:34" ht="15" customHeight="1" x14ac:dyDescent="0.15">
      <c r="AH3" s="51" t="s">
        <v>32</v>
      </c>
    </row>
    <row r="4" spans="1:34" ht="15" customHeight="1" x14ac:dyDescent="0.15">
      <c r="A4" s="123" t="s">
        <v>33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AH4" s="51" t="s">
        <v>34</v>
      </c>
    </row>
    <row r="6" spans="1:34" ht="21" customHeight="1" x14ac:dyDescent="0.15">
      <c r="D6" s="86"/>
      <c r="F6" s="124" t="s">
        <v>35</v>
      </c>
      <c r="G6" s="125"/>
      <c r="H6" s="125"/>
      <c r="I6" s="125"/>
      <c r="J6" s="126"/>
      <c r="K6" s="120">
        <f>'２所要額調書（別紙１）1'!E5</f>
        <v>0</v>
      </c>
      <c r="L6" s="121"/>
      <c r="M6" s="121"/>
      <c r="N6" s="121"/>
      <c r="O6" s="121"/>
      <c r="P6" s="121"/>
      <c r="Q6" s="121"/>
      <c r="R6" s="121"/>
      <c r="S6" s="121"/>
      <c r="T6" s="121"/>
      <c r="U6" s="122"/>
    </row>
    <row r="7" spans="1:34" ht="21" customHeight="1" x14ac:dyDescent="0.15">
      <c r="F7" s="117" t="s">
        <v>36</v>
      </c>
      <c r="G7" s="118"/>
      <c r="H7" s="118"/>
      <c r="I7" s="118"/>
      <c r="J7" s="119"/>
      <c r="K7" s="127">
        <f>'２所要額調書（別紙１）1'!E6</f>
        <v>0</v>
      </c>
      <c r="L7" s="128"/>
      <c r="M7" s="128"/>
      <c r="N7" s="128"/>
      <c r="O7" s="128"/>
      <c r="P7" s="128"/>
      <c r="Q7" s="128"/>
      <c r="R7" s="128"/>
      <c r="S7" s="128"/>
      <c r="T7" s="128"/>
      <c r="U7" s="129"/>
    </row>
    <row r="8" spans="1:34" ht="21" customHeight="1" x14ac:dyDescent="0.15">
      <c r="C8" s="49"/>
      <c r="F8" s="117" t="s">
        <v>37</v>
      </c>
      <c r="G8" s="118"/>
      <c r="H8" s="118"/>
      <c r="I8" s="118"/>
      <c r="J8" s="119"/>
      <c r="K8" s="120">
        <f>'２所要額調書（別紙１）1'!E7</f>
        <v>0</v>
      </c>
      <c r="L8" s="121"/>
      <c r="M8" s="121"/>
      <c r="N8" s="121"/>
      <c r="O8" s="121"/>
      <c r="P8" s="121"/>
      <c r="Q8" s="121"/>
      <c r="R8" s="121"/>
      <c r="S8" s="121"/>
      <c r="T8" s="121"/>
      <c r="U8" s="122"/>
    </row>
    <row r="9" spans="1:34" ht="15" customHeight="1" x14ac:dyDescent="0.15">
      <c r="C9" s="49"/>
    </row>
    <row r="10" spans="1:34" ht="17.45" customHeight="1" x14ac:dyDescent="0.15">
      <c r="B10" s="83"/>
      <c r="J10" s="130"/>
      <c r="K10" s="131"/>
      <c r="L10" s="132"/>
      <c r="M10" s="51" t="s">
        <v>38</v>
      </c>
    </row>
    <row r="11" spans="1:34" ht="17.45" customHeight="1" x14ac:dyDescent="0.15">
      <c r="B11" s="82"/>
      <c r="J11" s="130"/>
      <c r="K11" s="131"/>
      <c r="L11" s="132"/>
      <c r="M11" s="51" t="s">
        <v>39</v>
      </c>
    </row>
    <row r="12" spans="1:34" ht="15" customHeight="1" x14ac:dyDescent="0.15">
      <c r="M12" s="70" t="s">
        <v>40</v>
      </c>
    </row>
    <row r="13" spans="1:34" ht="9" customHeight="1" x14ac:dyDescent="0.15">
      <c r="K13" s="70"/>
    </row>
    <row r="14" spans="1:34" ht="8.4499999999999993" customHeight="1" x14ac:dyDescent="0.15">
      <c r="B14" s="49"/>
    </row>
    <row r="15" spans="1:34" ht="9" customHeight="1" x14ac:dyDescent="0.15">
      <c r="C15" s="71"/>
      <c r="D15" s="72"/>
      <c r="E15" s="71"/>
      <c r="F15" s="72"/>
      <c r="G15" s="71"/>
      <c r="H15" s="71"/>
    </row>
    <row r="16" spans="1:34" ht="6" customHeight="1" x14ac:dyDescent="0.15">
      <c r="B16" s="73"/>
      <c r="C16" s="74"/>
      <c r="D16" s="74"/>
      <c r="E16" s="74"/>
      <c r="F16" s="74"/>
      <c r="G16" s="74"/>
      <c r="H16" s="74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  <c r="V16" s="49"/>
    </row>
    <row r="17" spans="2:22" ht="15" customHeight="1" x14ac:dyDescent="0.15">
      <c r="B17" s="77" t="s">
        <v>9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0"/>
      <c r="V17" s="49"/>
    </row>
    <row r="18" spans="2:22" ht="9" customHeight="1" x14ac:dyDescent="0.15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63"/>
      <c r="V18" s="49"/>
    </row>
    <row r="19" spans="2:22" ht="9" customHeight="1" x14ac:dyDescent="0.15">
      <c r="B19" s="80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50"/>
      <c r="V19" s="49"/>
    </row>
    <row r="20" spans="2:22" ht="15" customHeight="1" x14ac:dyDescent="0.15">
      <c r="B20" s="81" t="str">
        <f>'２所要額調書（別紙１）1'!B14</f>
        <v/>
      </c>
      <c r="C20" s="66" t="s">
        <v>10</v>
      </c>
      <c r="D20" s="64"/>
      <c r="E20" s="60"/>
      <c r="F20" s="64"/>
      <c r="G20" s="60"/>
      <c r="H20" s="60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</row>
    <row r="21" spans="2:22" ht="7.15" customHeight="1" x14ac:dyDescent="0.15">
      <c r="B21" s="46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  <c r="V21" s="49"/>
    </row>
    <row r="22" spans="2:22" ht="18" customHeight="1" x14ac:dyDescent="0.15">
      <c r="B22" s="46" t="s">
        <v>41</v>
      </c>
      <c r="C22" s="49"/>
      <c r="D22" s="49"/>
      <c r="E22" s="49"/>
      <c r="F22" s="49" t="s">
        <v>42</v>
      </c>
      <c r="G22" s="1"/>
      <c r="H22" s="49" t="s">
        <v>43</v>
      </c>
      <c r="I22" s="1"/>
      <c r="J22" s="49" t="s">
        <v>44</v>
      </c>
      <c r="K22" s="1"/>
      <c r="L22" s="49" t="s">
        <v>45</v>
      </c>
      <c r="M22" s="60" t="s">
        <v>46</v>
      </c>
      <c r="N22" s="49" t="s">
        <v>42</v>
      </c>
      <c r="O22" s="1"/>
      <c r="P22" s="49" t="s">
        <v>43</v>
      </c>
      <c r="Q22" s="1"/>
      <c r="R22" s="49" t="s">
        <v>44</v>
      </c>
      <c r="S22" s="1"/>
      <c r="T22" s="49" t="s">
        <v>45</v>
      </c>
      <c r="U22" s="50"/>
      <c r="V22" s="49"/>
    </row>
    <row r="23" spans="2:22" ht="15" customHeight="1" x14ac:dyDescent="0.15">
      <c r="B23" s="46" t="s">
        <v>47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50"/>
      <c r="V23" s="49"/>
    </row>
    <row r="24" spans="2:22" ht="15" customHeight="1" x14ac:dyDescent="0.15">
      <c r="B24" s="46"/>
      <c r="C24" s="68" t="s">
        <v>48</v>
      </c>
      <c r="D24" s="133" t="s">
        <v>49</v>
      </c>
      <c r="E24" s="134"/>
      <c r="F24" s="133" t="s">
        <v>50</v>
      </c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4"/>
      <c r="U24" s="50"/>
      <c r="V24" s="49"/>
    </row>
    <row r="25" spans="2:22" ht="15" customHeight="1" x14ac:dyDescent="0.15">
      <c r="B25" s="46"/>
      <c r="C25" s="2"/>
      <c r="D25" s="136"/>
      <c r="E25" s="137"/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U25" s="50"/>
      <c r="V25" s="49"/>
    </row>
    <row r="26" spans="2:22" ht="15" customHeight="1" x14ac:dyDescent="0.15">
      <c r="B26" s="46"/>
      <c r="C26" s="2"/>
      <c r="D26" s="136"/>
      <c r="E26" s="137"/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40"/>
      <c r="U26" s="50"/>
      <c r="V26" s="49"/>
    </row>
    <row r="27" spans="2:22" ht="15" customHeight="1" x14ac:dyDescent="0.15">
      <c r="B27" s="46"/>
      <c r="C27" s="2"/>
      <c r="D27" s="136"/>
      <c r="E27" s="137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40"/>
      <c r="U27" s="50"/>
      <c r="V27" s="49"/>
    </row>
    <row r="28" spans="2:22" ht="15" customHeight="1" x14ac:dyDescent="0.15">
      <c r="B28" s="46"/>
      <c r="C28" s="2"/>
      <c r="D28" s="136"/>
      <c r="E28" s="137"/>
      <c r="F28" s="138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40"/>
      <c r="U28" s="50"/>
      <c r="V28" s="49"/>
    </row>
    <row r="29" spans="2:22" ht="15" customHeight="1" x14ac:dyDescent="0.15">
      <c r="B29" s="46"/>
      <c r="C29" s="2"/>
      <c r="D29" s="136"/>
      <c r="E29" s="137"/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40"/>
      <c r="U29" s="50"/>
      <c r="V29" s="49"/>
    </row>
    <row r="30" spans="2:22" ht="15" customHeight="1" x14ac:dyDescent="0.15">
      <c r="B30" s="61"/>
      <c r="C30" s="62" t="s">
        <v>51</v>
      </c>
      <c r="D30" s="141">
        <f>ROUNDDOWN(SUM(D25:E29),-3)</f>
        <v>0</v>
      </c>
      <c r="E30" s="142"/>
      <c r="F30" s="143" t="s">
        <v>52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5"/>
      <c r="U30" s="63"/>
      <c r="V30" s="49"/>
    </row>
    <row r="31" spans="2:22" ht="6" customHeight="1" x14ac:dyDescent="0.15">
      <c r="B31" s="46"/>
      <c r="C31" s="49"/>
      <c r="D31" s="6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0"/>
      <c r="V31" s="49"/>
    </row>
    <row r="32" spans="2:22" ht="15" customHeight="1" x14ac:dyDescent="0.15">
      <c r="B32" s="65" t="str">
        <f>'２所要額調書（別紙１）1'!B18</f>
        <v/>
      </c>
      <c r="C32" s="66" t="s">
        <v>53</v>
      </c>
      <c r="D32" s="64"/>
      <c r="E32" s="60"/>
      <c r="F32" s="64"/>
      <c r="G32" s="60"/>
      <c r="H32" s="6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50"/>
      <c r="V32" s="49"/>
    </row>
    <row r="33" spans="2:26" ht="8.4499999999999993" customHeight="1" x14ac:dyDescent="0.15"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50"/>
      <c r="V33" s="49"/>
    </row>
    <row r="34" spans="2:26" ht="18" customHeight="1" x14ac:dyDescent="0.15">
      <c r="B34" s="46" t="s">
        <v>41</v>
      </c>
      <c r="C34" s="49"/>
      <c r="D34" s="49"/>
      <c r="E34" s="49"/>
      <c r="F34" s="49" t="s">
        <v>42</v>
      </c>
      <c r="G34" s="1"/>
      <c r="H34" s="49" t="s">
        <v>43</v>
      </c>
      <c r="I34" s="1"/>
      <c r="J34" s="49" t="s">
        <v>44</v>
      </c>
      <c r="K34" s="1"/>
      <c r="L34" s="49" t="s">
        <v>45</v>
      </c>
      <c r="M34" s="60" t="s">
        <v>46</v>
      </c>
      <c r="N34" s="49" t="s">
        <v>42</v>
      </c>
      <c r="O34" s="1"/>
      <c r="P34" s="49" t="s">
        <v>43</v>
      </c>
      <c r="Q34" s="1"/>
      <c r="R34" s="49" t="s">
        <v>44</v>
      </c>
      <c r="S34" s="1"/>
      <c r="T34" s="49" t="s">
        <v>45</v>
      </c>
      <c r="U34" s="50"/>
      <c r="V34" s="49"/>
    </row>
    <row r="35" spans="2:26" ht="15" customHeight="1" x14ac:dyDescent="0.15">
      <c r="B35" s="46" t="s">
        <v>54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0"/>
      <c r="V35" s="49"/>
    </row>
    <row r="36" spans="2:26" ht="15" customHeight="1" x14ac:dyDescent="0.15">
      <c r="B36" s="46"/>
      <c r="C36" s="68" t="s">
        <v>48</v>
      </c>
      <c r="D36" s="133" t="s">
        <v>49</v>
      </c>
      <c r="E36" s="134"/>
      <c r="F36" s="133" t="s">
        <v>50</v>
      </c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4"/>
      <c r="U36" s="50"/>
      <c r="V36" s="49"/>
    </row>
    <row r="37" spans="2:26" ht="15" customHeight="1" x14ac:dyDescent="0.15">
      <c r="B37" s="46"/>
      <c r="C37" s="2"/>
      <c r="D37" s="136"/>
      <c r="E37" s="137"/>
      <c r="F37" s="138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40"/>
      <c r="U37" s="50"/>
      <c r="V37" s="49"/>
    </row>
    <row r="38" spans="2:26" ht="15" customHeight="1" x14ac:dyDescent="0.15">
      <c r="B38" s="46"/>
      <c r="C38" s="2"/>
      <c r="D38" s="136"/>
      <c r="E38" s="137"/>
      <c r="F38" s="138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40"/>
      <c r="U38" s="50"/>
      <c r="V38" s="49"/>
    </row>
    <row r="39" spans="2:26" ht="15" customHeight="1" x14ac:dyDescent="0.15">
      <c r="B39" s="46"/>
      <c r="C39" s="2"/>
      <c r="D39" s="136"/>
      <c r="E39" s="137"/>
      <c r="F39" s="138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40"/>
      <c r="U39" s="50"/>
      <c r="V39" s="49"/>
    </row>
    <row r="40" spans="2:26" ht="15" customHeight="1" x14ac:dyDescent="0.15">
      <c r="B40" s="46"/>
      <c r="C40" s="2"/>
      <c r="D40" s="136"/>
      <c r="E40" s="137"/>
      <c r="F40" s="138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40"/>
      <c r="U40" s="50"/>
      <c r="V40" s="49"/>
    </row>
    <row r="41" spans="2:26" ht="15" customHeight="1" x14ac:dyDescent="0.15">
      <c r="B41" s="46"/>
      <c r="C41" s="2"/>
      <c r="D41" s="136"/>
      <c r="E41" s="137"/>
      <c r="F41" s="138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40"/>
      <c r="U41" s="50"/>
      <c r="V41" s="49"/>
    </row>
    <row r="42" spans="2:26" ht="15" customHeight="1" x14ac:dyDescent="0.15">
      <c r="B42" s="61"/>
      <c r="C42" s="62" t="s">
        <v>51</v>
      </c>
      <c r="D42" s="141">
        <f>ROUNDDOWN(SUM(D37:E41),-3)</f>
        <v>0</v>
      </c>
      <c r="E42" s="142"/>
      <c r="F42" s="143" t="s">
        <v>52</v>
      </c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5"/>
      <c r="U42" s="63"/>
      <c r="V42" s="49"/>
    </row>
    <row r="43" spans="2:26" ht="6" customHeight="1" x14ac:dyDescent="0.15">
      <c r="B43" s="46"/>
      <c r="C43" s="60"/>
      <c r="D43" s="64"/>
      <c r="E43" s="60"/>
      <c r="F43" s="64"/>
      <c r="G43" s="60"/>
      <c r="H43" s="60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50"/>
      <c r="V43" s="49"/>
    </row>
    <row r="44" spans="2:26" ht="15" customHeight="1" x14ac:dyDescent="0.15">
      <c r="B44" s="65" t="str">
        <f>'２所要額調書（別紙１）1'!B22</f>
        <v/>
      </c>
      <c r="C44" s="66" t="s">
        <v>55</v>
      </c>
      <c r="D44" s="64"/>
      <c r="E44" s="60"/>
      <c r="F44" s="64"/>
      <c r="G44" s="60"/>
      <c r="H44" s="60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50"/>
      <c r="V44" s="49"/>
      <c r="Z44" s="67" t="s">
        <v>56</v>
      </c>
    </row>
    <row r="45" spans="2:26" ht="8.4499999999999993" customHeight="1" x14ac:dyDescent="0.15">
      <c r="B45" s="46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  <c r="V45" s="49"/>
      <c r="Z45" s="67"/>
    </row>
    <row r="46" spans="2:26" ht="18" customHeight="1" x14ac:dyDescent="0.15">
      <c r="B46" s="46" t="s">
        <v>41</v>
      </c>
      <c r="C46" s="49"/>
      <c r="D46" s="49"/>
      <c r="E46" s="49"/>
      <c r="F46" s="49" t="s">
        <v>42</v>
      </c>
      <c r="G46" s="1"/>
      <c r="H46" s="49" t="s">
        <v>43</v>
      </c>
      <c r="I46" s="1"/>
      <c r="J46" s="49" t="s">
        <v>44</v>
      </c>
      <c r="K46" s="1"/>
      <c r="L46" s="49" t="s">
        <v>45</v>
      </c>
      <c r="M46" s="60" t="s">
        <v>46</v>
      </c>
      <c r="N46" s="49" t="s">
        <v>42</v>
      </c>
      <c r="O46" s="1"/>
      <c r="P46" s="49" t="s">
        <v>43</v>
      </c>
      <c r="Q46" s="1"/>
      <c r="R46" s="49" t="s">
        <v>44</v>
      </c>
      <c r="S46" s="1"/>
      <c r="T46" s="49" t="s">
        <v>45</v>
      </c>
      <c r="U46" s="50"/>
      <c r="V46" s="49"/>
    </row>
    <row r="47" spans="2:26" ht="6.6" customHeight="1" x14ac:dyDescent="0.15">
      <c r="B47" s="46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60"/>
      <c r="N47" s="49"/>
      <c r="O47" s="49"/>
      <c r="P47" s="49"/>
      <c r="Q47" s="49"/>
      <c r="R47" s="49"/>
      <c r="S47" s="49"/>
      <c r="T47" s="49"/>
      <c r="U47" s="50"/>
      <c r="V47" s="49"/>
    </row>
    <row r="48" spans="2:26" ht="15" customHeight="1" x14ac:dyDescent="0.15">
      <c r="B48" s="46" t="s">
        <v>57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/>
      <c r="V48" s="49"/>
    </row>
    <row r="49" spans="2:22" ht="18" customHeight="1" x14ac:dyDescent="0.15">
      <c r="B49" s="46"/>
      <c r="C49" s="146"/>
      <c r="D49" s="147"/>
      <c r="E49" s="49" t="s">
        <v>58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/>
      <c r="V49" s="49"/>
    </row>
    <row r="50" spans="2:22" ht="6.6" customHeight="1" x14ac:dyDescent="0.15">
      <c r="B50" s="46"/>
      <c r="C50" s="60"/>
      <c r="D50" s="60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/>
      <c r="V50" s="49"/>
    </row>
    <row r="51" spans="2:22" ht="15" customHeight="1" x14ac:dyDescent="0.15">
      <c r="B51" s="46" t="s">
        <v>59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/>
      <c r="V51" s="49"/>
    </row>
    <row r="52" spans="2:22" ht="18" customHeight="1" x14ac:dyDescent="0.15">
      <c r="B52" s="46"/>
      <c r="C52" s="148" t="s">
        <v>60</v>
      </c>
      <c r="D52" s="148" t="s">
        <v>61</v>
      </c>
      <c r="E52" s="150" t="s">
        <v>62</v>
      </c>
      <c r="F52" s="151"/>
      <c r="G52" s="151"/>
      <c r="H52" s="151"/>
      <c r="I52" s="151"/>
      <c r="J52" s="151"/>
      <c r="K52" s="152"/>
      <c r="L52" s="156" t="s">
        <v>63</v>
      </c>
      <c r="M52" s="157"/>
      <c r="N52" s="157"/>
      <c r="O52" s="157"/>
      <c r="P52" s="157"/>
      <c r="Q52" s="158"/>
      <c r="R52" s="48"/>
      <c r="S52" s="48"/>
      <c r="T52" s="49"/>
      <c r="U52" s="50"/>
      <c r="V52" s="49"/>
    </row>
    <row r="53" spans="2:22" ht="18" customHeight="1" x14ac:dyDescent="0.15">
      <c r="B53" s="46"/>
      <c r="C53" s="149"/>
      <c r="D53" s="149"/>
      <c r="E53" s="153"/>
      <c r="F53" s="154"/>
      <c r="G53" s="154"/>
      <c r="H53" s="154"/>
      <c r="I53" s="154"/>
      <c r="J53" s="154"/>
      <c r="K53" s="155"/>
      <c r="L53" s="156" t="s">
        <v>64</v>
      </c>
      <c r="M53" s="157"/>
      <c r="N53" s="158"/>
      <c r="O53" s="156" t="s">
        <v>65</v>
      </c>
      <c r="P53" s="157"/>
      <c r="Q53" s="158"/>
      <c r="R53" s="48"/>
      <c r="S53" s="48"/>
      <c r="T53" s="49"/>
      <c r="U53" s="50"/>
      <c r="V53" s="49"/>
    </row>
    <row r="54" spans="2:22" ht="18" customHeight="1" x14ac:dyDescent="0.15">
      <c r="B54" s="46"/>
      <c r="C54" s="45"/>
      <c r="D54" s="42"/>
      <c r="E54" s="47" t="s">
        <v>42</v>
      </c>
      <c r="F54" s="43"/>
      <c r="G54" s="47" t="s">
        <v>43</v>
      </c>
      <c r="H54" s="43"/>
      <c r="I54" s="47" t="s">
        <v>44</v>
      </c>
      <c r="J54" s="43"/>
      <c r="K54" s="47" t="s">
        <v>45</v>
      </c>
      <c r="L54" s="159"/>
      <c r="M54" s="160"/>
      <c r="N54" s="47" t="s">
        <v>66</v>
      </c>
      <c r="O54" s="159"/>
      <c r="P54" s="160"/>
      <c r="Q54" s="47" t="s">
        <v>66</v>
      </c>
      <c r="R54" s="59" t="s">
        <v>67</v>
      </c>
      <c r="S54" s="59">
        <f>L54+O54</f>
        <v>0</v>
      </c>
      <c r="T54" s="49"/>
      <c r="U54" s="50"/>
      <c r="V54" s="49"/>
    </row>
    <row r="55" spans="2:22" ht="18" customHeight="1" x14ac:dyDescent="0.15">
      <c r="B55" s="46"/>
      <c r="C55" s="45"/>
      <c r="D55" s="42"/>
      <c r="E55" s="47" t="s">
        <v>42</v>
      </c>
      <c r="F55" s="43"/>
      <c r="G55" s="47" t="s">
        <v>43</v>
      </c>
      <c r="H55" s="43"/>
      <c r="I55" s="47" t="s">
        <v>44</v>
      </c>
      <c r="J55" s="43"/>
      <c r="K55" s="47" t="s">
        <v>45</v>
      </c>
      <c r="L55" s="159"/>
      <c r="M55" s="160"/>
      <c r="N55" s="47" t="s">
        <v>66</v>
      </c>
      <c r="O55" s="159"/>
      <c r="P55" s="160"/>
      <c r="Q55" s="47" t="s">
        <v>66</v>
      </c>
      <c r="R55" s="59" t="s">
        <v>68</v>
      </c>
      <c r="S55" s="59">
        <f t="shared" ref="S55:S59" si="0">L55+O55</f>
        <v>0</v>
      </c>
      <c r="T55" s="49"/>
      <c r="U55" s="50"/>
      <c r="V55" s="49"/>
    </row>
    <row r="56" spans="2:22" ht="18" customHeight="1" x14ac:dyDescent="0.15">
      <c r="B56" s="46"/>
      <c r="C56" s="45"/>
      <c r="D56" s="42"/>
      <c r="E56" s="47" t="s">
        <v>42</v>
      </c>
      <c r="F56" s="43"/>
      <c r="G56" s="47" t="s">
        <v>43</v>
      </c>
      <c r="H56" s="43"/>
      <c r="I56" s="47" t="s">
        <v>44</v>
      </c>
      <c r="J56" s="43"/>
      <c r="K56" s="47" t="s">
        <v>45</v>
      </c>
      <c r="L56" s="159"/>
      <c r="M56" s="160"/>
      <c r="N56" s="47" t="s">
        <v>66</v>
      </c>
      <c r="O56" s="159"/>
      <c r="P56" s="160"/>
      <c r="Q56" s="47" t="s">
        <v>66</v>
      </c>
      <c r="R56" s="59" t="s">
        <v>68</v>
      </c>
      <c r="S56" s="59">
        <f t="shared" si="0"/>
        <v>0</v>
      </c>
      <c r="T56" s="49"/>
      <c r="U56" s="50"/>
      <c r="V56" s="49"/>
    </row>
    <row r="57" spans="2:22" ht="18" customHeight="1" x14ac:dyDescent="0.15">
      <c r="B57" s="46"/>
      <c r="C57" s="45"/>
      <c r="D57" s="42"/>
      <c r="E57" s="47" t="s">
        <v>42</v>
      </c>
      <c r="F57" s="43"/>
      <c r="G57" s="47" t="s">
        <v>43</v>
      </c>
      <c r="H57" s="43"/>
      <c r="I57" s="47" t="s">
        <v>44</v>
      </c>
      <c r="J57" s="43"/>
      <c r="K57" s="47" t="s">
        <v>45</v>
      </c>
      <c r="L57" s="159"/>
      <c r="M57" s="160"/>
      <c r="N57" s="47" t="s">
        <v>66</v>
      </c>
      <c r="O57" s="159"/>
      <c r="P57" s="160"/>
      <c r="Q57" s="47" t="s">
        <v>66</v>
      </c>
      <c r="R57" s="59" t="s">
        <v>68</v>
      </c>
      <c r="S57" s="59">
        <f t="shared" si="0"/>
        <v>0</v>
      </c>
      <c r="T57" s="49"/>
      <c r="U57" s="50"/>
      <c r="V57" s="49"/>
    </row>
    <row r="58" spans="2:22" ht="18" customHeight="1" x14ac:dyDescent="0.15">
      <c r="B58" s="46"/>
      <c r="C58" s="45"/>
      <c r="D58" s="42"/>
      <c r="E58" s="47" t="s">
        <v>42</v>
      </c>
      <c r="F58" s="43"/>
      <c r="G58" s="47" t="s">
        <v>43</v>
      </c>
      <c r="H58" s="43"/>
      <c r="I58" s="47" t="s">
        <v>44</v>
      </c>
      <c r="J58" s="43"/>
      <c r="K58" s="47" t="s">
        <v>45</v>
      </c>
      <c r="L58" s="159"/>
      <c r="M58" s="160"/>
      <c r="N58" s="47" t="s">
        <v>66</v>
      </c>
      <c r="O58" s="159"/>
      <c r="P58" s="160"/>
      <c r="Q58" s="47" t="s">
        <v>66</v>
      </c>
      <c r="R58" s="59" t="s">
        <v>68</v>
      </c>
      <c r="S58" s="59">
        <f t="shared" si="0"/>
        <v>0</v>
      </c>
      <c r="T58" s="49"/>
      <c r="U58" s="50"/>
      <c r="V58" s="49"/>
    </row>
    <row r="59" spans="2:22" ht="18" customHeight="1" x14ac:dyDescent="0.15">
      <c r="B59" s="46"/>
      <c r="C59" s="45"/>
      <c r="D59" s="44"/>
      <c r="E59" s="47" t="s">
        <v>42</v>
      </c>
      <c r="F59" s="45"/>
      <c r="G59" s="47" t="s">
        <v>43</v>
      </c>
      <c r="H59" s="45"/>
      <c r="I59" s="47" t="s">
        <v>44</v>
      </c>
      <c r="J59" s="45"/>
      <c r="K59" s="47" t="s">
        <v>45</v>
      </c>
      <c r="L59" s="159"/>
      <c r="M59" s="160"/>
      <c r="N59" s="47" t="s">
        <v>66</v>
      </c>
      <c r="O59" s="159"/>
      <c r="P59" s="160"/>
      <c r="Q59" s="47" t="s">
        <v>66</v>
      </c>
      <c r="R59" s="59" t="s">
        <v>68</v>
      </c>
      <c r="S59" s="59">
        <f t="shared" si="0"/>
        <v>0</v>
      </c>
      <c r="T59" s="49"/>
      <c r="U59" s="50"/>
      <c r="V59" s="49"/>
    </row>
    <row r="60" spans="2:22" ht="18" customHeight="1" x14ac:dyDescent="0.15">
      <c r="B60" s="46"/>
      <c r="C60" s="156" t="s">
        <v>67</v>
      </c>
      <c r="D60" s="157"/>
      <c r="E60" s="157"/>
      <c r="F60" s="157"/>
      <c r="G60" s="157"/>
      <c r="H60" s="157"/>
      <c r="I60" s="157"/>
      <c r="J60" s="157"/>
      <c r="K60" s="158"/>
      <c r="L60" s="161">
        <f>SUM(L54:M59)</f>
        <v>0</v>
      </c>
      <c r="M60" s="162"/>
      <c r="N60" s="47" t="s">
        <v>66</v>
      </c>
      <c r="O60" s="163">
        <f>SUM(O54:P59)</f>
        <v>0</v>
      </c>
      <c r="P60" s="164"/>
      <c r="Q60" s="47" t="s">
        <v>66</v>
      </c>
      <c r="R60" s="48"/>
      <c r="S60" s="48"/>
      <c r="T60" s="49"/>
      <c r="U60" s="50"/>
      <c r="V60" s="49"/>
    </row>
    <row r="61" spans="2:22" ht="18" customHeight="1" x14ac:dyDescent="0.15">
      <c r="B61" s="52"/>
      <c r="C61" s="53" t="s">
        <v>69</v>
      </c>
      <c r="D61" s="54"/>
      <c r="E61" s="54"/>
      <c r="F61" s="54"/>
      <c r="G61" s="54"/>
      <c r="H61" s="54"/>
      <c r="I61" s="54"/>
      <c r="J61" s="54"/>
      <c r="K61" s="54"/>
      <c r="L61" s="55"/>
      <c r="M61" s="55"/>
      <c r="N61" s="54"/>
      <c r="O61" s="56"/>
      <c r="P61" s="56"/>
      <c r="Q61" s="54"/>
      <c r="R61" s="56"/>
      <c r="S61" s="56"/>
      <c r="T61" s="57"/>
      <c r="U61" s="58"/>
      <c r="V61" s="49"/>
    </row>
  </sheetData>
  <sheetProtection algorithmName="SHA-512" hashValue="2jurM8hh89H5KTrcHRsm9y5WOHCbmyUAz++gndBxVtcA/CTnJdURnjmekUdYsHoDpodaVN/8vkceLWjHW446hg==" saltValue="FeATQic0+UYvQPFGB8XdUA==" spinCount="100000" sheet="1" objects="1" scenarios="1"/>
  <mergeCells count="59">
    <mergeCell ref="C60:K60"/>
    <mergeCell ref="L60:M60"/>
    <mergeCell ref="O60:P60"/>
    <mergeCell ref="L57:M57"/>
    <mergeCell ref="O57:P57"/>
    <mergeCell ref="L58:M58"/>
    <mergeCell ref="O58:P58"/>
    <mergeCell ref="L59:M59"/>
    <mergeCell ref="O59:P59"/>
    <mergeCell ref="L54:M54"/>
    <mergeCell ref="O54:P54"/>
    <mergeCell ref="L55:M55"/>
    <mergeCell ref="O55:P55"/>
    <mergeCell ref="L56:M56"/>
    <mergeCell ref="O56:P56"/>
    <mergeCell ref="C49:D49"/>
    <mergeCell ref="C52:C53"/>
    <mergeCell ref="D52:D53"/>
    <mergeCell ref="E52:K53"/>
    <mergeCell ref="L52:Q52"/>
    <mergeCell ref="L53:N53"/>
    <mergeCell ref="O53:Q53"/>
    <mergeCell ref="D40:E40"/>
    <mergeCell ref="F40:T40"/>
    <mergeCell ref="D41:E41"/>
    <mergeCell ref="F41:T41"/>
    <mergeCell ref="D42:E42"/>
    <mergeCell ref="F42:T42"/>
    <mergeCell ref="D37:E37"/>
    <mergeCell ref="F37:T37"/>
    <mergeCell ref="D38:E38"/>
    <mergeCell ref="F38:T38"/>
    <mergeCell ref="D39:E39"/>
    <mergeCell ref="F39:T39"/>
    <mergeCell ref="D29:E29"/>
    <mergeCell ref="F29:T29"/>
    <mergeCell ref="D30:E30"/>
    <mergeCell ref="F30:T30"/>
    <mergeCell ref="D36:E36"/>
    <mergeCell ref="F36:T36"/>
    <mergeCell ref="D26:E26"/>
    <mergeCell ref="F26:T26"/>
    <mergeCell ref="D27:E27"/>
    <mergeCell ref="F27:T27"/>
    <mergeCell ref="D28:E28"/>
    <mergeCell ref="F28:T28"/>
    <mergeCell ref="J10:L10"/>
    <mergeCell ref="J11:L11"/>
    <mergeCell ref="D24:E24"/>
    <mergeCell ref="F24:T24"/>
    <mergeCell ref="D25:E25"/>
    <mergeCell ref="F25:T25"/>
    <mergeCell ref="F8:J8"/>
    <mergeCell ref="K8:U8"/>
    <mergeCell ref="A4:V4"/>
    <mergeCell ref="F6:J6"/>
    <mergeCell ref="K6:U6"/>
    <mergeCell ref="F7:J7"/>
    <mergeCell ref="K7:U7"/>
  </mergeCells>
  <phoneticPr fontId="1"/>
  <conditionalFormatting sqref="S54:S59">
    <cfRule type="cellIs" dxfId="4" priority="1" operator="greaterThan">
      <formula>30</formula>
    </cfRule>
  </conditionalFormatting>
  <dataValidations count="1">
    <dataValidation type="list" allowBlank="1" showInputMessage="1" showErrorMessage="1" sqref="J10:J11" xr:uid="{F7358589-0867-48A6-BCC7-E0B858C52F09}">
      <formula1>$AH$3:$AH$4</formula1>
    </dataValidation>
  </dataValidations>
  <pageMargins left="0.70866141732283472" right="0.39370078740157483" top="0.56000000000000005" bottom="0.46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BBB9B-CF27-414A-9EE7-5A2F5E81D8A1}">
  <sheetPr codeName="Sheet4">
    <tabColor rgb="FFFFF4C5"/>
  </sheetPr>
  <dimension ref="A1:DV84"/>
  <sheetViews>
    <sheetView showZeros="0" view="pageBreakPreview" topLeftCell="A22" zoomScaleNormal="100" zoomScaleSheetLayoutView="100" workbookViewId="0">
      <selection activeCell="D45" sqref="D45:E45"/>
    </sheetView>
  </sheetViews>
  <sheetFormatPr defaultColWidth="6" defaultRowHeight="15" customHeight="1" x14ac:dyDescent="0.15"/>
  <cols>
    <col min="1" max="1" width="2.375" style="51" customWidth="1"/>
    <col min="2" max="2" width="6" style="51" customWidth="1"/>
    <col min="3" max="3" width="6" style="51"/>
    <col min="4" max="4" width="6" style="51" customWidth="1"/>
    <col min="5" max="5" width="4.25" style="51" customWidth="1"/>
    <col min="6" max="7" width="4.75" style="51" customWidth="1"/>
    <col min="8" max="8" width="2.75" style="51" customWidth="1"/>
    <col min="9" max="9" width="4.875" style="51" customWidth="1"/>
    <col min="10" max="10" width="2.75" style="51" customWidth="1"/>
    <col min="11" max="11" width="2.375" style="51" customWidth="1"/>
    <col min="12" max="12" width="4.25" style="51" customWidth="1"/>
    <col min="13" max="13" width="2.125" style="51" customWidth="1"/>
    <col min="14" max="15" width="4.75" style="51" customWidth="1"/>
    <col min="16" max="16" width="2.375" style="51" customWidth="1"/>
    <col min="17" max="17" width="2.75" style="51" customWidth="1"/>
    <col min="18" max="18" width="2.375" style="51" customWidth="1"/>
    <col min="19" max="19" width="2.75" style="51" customWidth="1"/>
    <col min="20" max="20" width="4.375" style="51" customWidth="1"/>
    <col min="21" max="21" width="6" style="51"/>
    <col min="22" max="22" width="4.875" style="51" customWidth="1"/>
    <col min="23" max="23" width="2.75" style="51" customWidth="1"/>
    <col min="24" max="24" width="2.875" style="51" customWidth="1"/>
    <col min="25" max="25" width="3.125" style="51" customWidth="1"/>
    <col min="26" max="26" width="2.375" style="51" customWidth="1"/>
    <col min="27" max="32" width="6" style="51"/>
    <col min="33" max="33" width="5.375" style="51" customWidth="1"/>
    <col min="34" max="34" width="6" style="51" hidden="1" customWidth="1"/>
    <col min="35" max="16384" width="6" style="51"/>
  </cols>
  <sheetData>
    <row r="1" spans="1:126" s="84" customFormat="1" ht="61.9" customHeight="1" x14ac:dyDescent="0.15"/>
    <row r="2" spans="1:126" ht="15" customHeight="1" x14ac:dyDescent="0.15">
      <c r="A2" s="85" t="s">
        <v>31</v>
      </c>
      <c r="AH2" s="87" t="s">
        <v>70</v>
      </c>
    </row>
    <row r="3" spans="1:126" ht="9" customHeight="1" x14ac:dyDescent="0.15">
      <c r="C3" s="71"/>
      <c r="D3" s="72"/>
      <c r="E3" s="71"/>
      <c r="F3" s="72"/>
      <c r="G3" s="71"/>
      <c r="H3" s="71"/>
      <c r="AH3" s="87"/>
    </row>
    <row r="4" spans="1:126" ht="6" customHeight="1" x14ac:dyDescent="0.15">
      <c r="B4" s="73"/>
      <c r="C4" s="74"/>
      <c r="D4" s="74"/>
      <c r="E4" s="74"/>
      <c r="F4" s="74"/>
      <c r="G4" s="74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49"/>
    </row>
    <row r="5" spans="1:126" ht="15" customHeight="1" x14ac:dyDescent="0.15">
      <c r="B5" s="77" t="s">
        <v>22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50"/>
      <c r="Y5" s="49"/>
    </row>
    <row r="6" spans="1:126" ht="9" customHeight="1" x14ac:dyDescent="0.15"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63"/>
      <c r="Y6" s="49"/>
    </row>
    <row r="7" spans="1:126" ht="15" customHeight="1" x14ac:dyDescent="0.15">
      <c r="B7" s="81" t="str">
        <f>'２所要額調書（別紙１）1'!B30</f>
        <v/>
      </c>
      <c r="C7" s="88" t="s">
        <v>71</v>
      </c>
      <c r="D7" s="64"/>
      <c r="E7" s="60"/>
      <c r="F7" s="64"/>
      <c r="G7" s="60"/>
      <c r="H7" s="60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49"/>
    </row>
    <row r="8" spans="1:126" ht="7.15" customHeight="1" x14ac:dyDescent="0.15">
      <c r="B8" s="46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0"/>
      <c r="Y8" s="49"/>
    </row>
    <row r="9" spans="1:126" s="89" customFormat="1" ht="22.5" customHeight="1" x14ac:dyDescent="0.15">
      <c r="B9" s="90" t="s">
        <v>72</v>
      </c>
      <c r="C9" s="91"/>
      <c r="D9" s="91"/>
      <c r="E9" s="91"/>
      <c r="F9" s="91"/>
      <c r="G9" s="92" t="s">
        <v>42</v>
      </c>
      <c r="H9" s="109"/>
      <c r="I9" s="92" t="s">
        <v>43</v>
      </c>
      <c r="J9" s="109"/>
      <c r="K9" s="92" t="s">
        <v>44</v>
      </c>
      <c r="L9" s="109"/>
      <c r="M9" s="92" t="s">
        <v>45</v>
      </c>
      <c r="N9" s="92" t="s">
        <v>46</v>
      </c>
      <c r="O9" s="92" t="s">
        <v>42</v>
      </c>
      <c r="P9" s="109"/>
      <c r="Q9" s="92" t="s">
        <v>43</v>
      </c>
      <c r="R9" s="109"/>
      <c r="S9" s="92" t="s">
        <v>44</v>
      </c>
      <c r="T9" s="109"/>
      <c r="U9" s="92" t="s">
        <v>45</v>
      </c>
      <c r="X9" s="93"/>
      <c r="DV9" s="89" t="s">
        <v>114</v>
      </c>
    </row>
    <row r="10" spans="1:126" s="89" customFormat="1" ht="22.5" customHeight="1" x14ac:dyDescent="0.15">
      <c r="B10" s="94" t="s">
        <v>73</v>
      </c>
      <c r="C10" s="95"/>
      <c r="D10" s="96"/>
      <c r="E10" s="96"/>
      <c r="F10" s="96"/>
      <c r="G10" s="96"/>
      <c r="H10" s="96"/>
      <c r="I10" s="96"/>
      <c r="J10" s="96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6"/>
      <c r="X10" s="98"/>
      <c r="DV10" s="89" t="s">
        <v>113</v>
      </c>
    </row>
    <row r="11" spans="1:126" s="89" customFormat="1" ht="22.5" customHeight="1" x14ac:dyDescent="0.15">
      <c r="B11" s="94" t="s">
        <v>74</v>
      </c>
      <c r="C11" s="109"/>
      <c r="D11" s="95" t="s">
        <v>75</v>
      </c>
      <c r="E11" s="96"/>
      <c r="F11" s="96"/>
      <c r="G11" s="96"/>
      <c r="H11" s="96"/>
      <c r="I11" s="96"/>
      <c r="J11" s="96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6"/>
      <c r="X11" s="98"/>
      <c r="DV11" s="89" t="s">
        <v>42</v>
      </c>
    </row>
    <row r="12" spans="1:126" s="89" customFormat="1" ht="22.5" customHeight="1" x14ac:dyDescent="0.15">
      <c r="B12" s="90"/>
      <c r="C12" s="109"/>
      <c r="D12" s="95" t="s">
        <v>76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7"/>
      <c r="T12" s="97"/>
      <c r="U12" s="97"/>
      <c r="V12" s="97"/>
      <c r="W12" s="97"/>
      <c r="X12" s="99"/>
    </row>
    <row r="13" spans="1:126" s="89" customFormat="1" ht="22.5" customHeight="1" x14ac:dyDescent="0.15">
      <c r="B13" s="90" t="s">
        <v>77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7"/>
      <c r="T13" s="97"/>
      <c r="U13" s="97"/>
      <c r="V13" s="97"/>
      <c r="W13" s="97"/>
      <c r="X13" s="99"/>
    </row>
    <row r="14" spans="1:126" s="89" customFormat="1" ht="22.5" customHeight="1" x14ac:dyDescent="0.15">
      <c r="B14" s="90" t="s">
        <v>78</v>
      </c>
      <c r="C14" s="95"/>
      <c r="D14" s="95"/>
      <c r="E14" s="92"/>
      <c r="F14" s="92"/>
      <c r="G14" s="92" t="s">
        <v>42</v>
      </c>
      <c r="H14" s="109"/>
      <c r="I14" s="92" t="s">
        <v>43</v>
      </c>
      <c r="J14" s="109"/>
      <c r="K14" s="92" t="s">
        <v>44</v>
      </c>
      <c r="L14" s="109"/>
      <c r="M14" s="92" t="s">
        <v>45</v>
      </c>
      <c r="N14" s="92" t="s">
        <v>46</v>
      </c>
      <c r="O14" s="91" t="s">
        <v>42</v>
      </c>
      <c r="P14" s="109"/>
      <c r="Q14" s="92" t="s">
        <v>43</v>
      </c>
      <c r="R14" s="109"/>
      <c r="S14" s="92" t="s">
        <v>44</v>
      </c>
      <c r="T14" s="109"/>
      <c r="U14" s="92" t="s">
        <v>45</v>
      </c>
      <c r="X14" s="93"/>
    </row>
    <row r="15" spans="1:126" ht="9" customHeight="1" x14ac:dyDescent="0.15">
      <c r="B15" s="80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X15" s="100"/>
      <c r="Y15" s="49"/>
    </row>
    <row r="16" spans="1:126" ht="15" customHeight="1" x14ac:dyDescent="0.15">
      <c r="B16" s="65" t="str">
        <f>'２所要額調書（別紙１）1'!B34</f>
        <v/>
      </c>
      <c r="C16" s="66" t="s">
        <v>79</v>
      </c>
      <c r="D16" s="64"/>
      <c r="E16" s="60"/>
      <c r="F16" s="64"/>
      <c r="G16" s="60"/>
      <c r="H16" s="60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X16" s="100"/>
      <c r="Y16" s="49"/>
    </row>
    <row r="17" spans="2:30" ht="7.15" customHeight="1" x14ac:dyDescent="0.15">
      <c r="B17" s="46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X17" s="100"/>
      <c r="Y17" s="49"/>
    </row>
    <row r="18" spans="2:30" ht="18" customHeight="1" x14ac:dyDescent="0.15">
      <c r="B18" s="46" t="s">
        <v>41</v>
      </c>
      <c r="C18" s="49"/>
      <c r="D18" s="49"/>
      <c r="E18" s="49"/>
      <c r="G18" s="49" t="s">
        <v>42</v>
      </c>
      <c r="H18" s="1"/>
      <c r="I18" s="49" t="s">
        <v>43</v>
      </c>
      <c r="J18" s="1"/>
      <c r="K18" s="49" t="s">
        <v>44</v>
      </c>
      <c r="L18" s="1"/>
      <c r="M18" s="49" t="s">
        <v>45</v>
      </c>
      <c r="N18" s="60" t="s">
        <v>46</v>
      </c>
      <c r="O18" s="60" t="s">
        <v>42</v>
      </c>
      <c r="P18" s="1"/>
      <c r="Q18" s="49" t="s">
        <v>43</v>
      </c>
      <c r="R18" s="1"/>
      <c r="S18" s="49" t="s">
        <v>44</v>
      </c>
      <c r="T18" s="1"/>
      <c r="U18" s="49" t="s">
        <v>45</v>
      </c>
      <c r="X18" s="100"/>
      <c r="Y18" s="49"/>
    </row>
    <row r="19" spans="2:30" ht="15" customHeight="1" x14ac:dyDescent="0.15">
      <c r="B19" s="46" t="s">
        <v>80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0"/>
      <c r="Y19" s="49"/>
    </row>
    <row r="20" spans="2:30" ht="15" customHeight="1" x14ac:dyDescent="0.15">
      <c r="B20" s="46"/>
      <c r="C20" s="146"/>
      <c r="D20" s="147"/>
      <c r="E20" s="46" t="s">
        <v>58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  <c r="Y20" s="49"/>
    </row>
    <row r="21" spans="2:30" ht="15" customHeight="1" x14ac:dyDescent="0.15">
      <c r="B21" s="46" t="s">
        <v>81</v>
      </c>
      <c r="C21" s="60"/>
      <c r="D21" s="60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  <c r="Y21" s="49"/>
    </row>
    <row r="22" spans="2:30" ht="27.6" customHeight="1" x14ac:dyDescent="0.15">
      <c r="B22" s="46"/>
      <c r="C22" s="47" t="s">
        <v>60</v>
      </c>
      <c r="D22" s="47" t="s">
        <v>61</v>
      </c>
      <c r="E22" s="168" t="s">
        <v>62</v>
      </c>
      <c r="F22" s="168"/>
      <c r="G22" s="168"/>
      <c r="H22" s="168"/>
      <c r="I22" s="168"/>
      <c r="J22" s="168"/>
      <c r="K22" s="156"/>
      <c r="L22" s="156" t="s">
        <v>82</v>
      </c>
      <c r="M22" s="157"/>
      <c r="N22" s="157"/>
      <c r="O22" s="157"/>
      <c r="P22" s="157"/>
      <c r="Q22" s="157"/>
      <c r="R22" s="158"/>
      <c r="S22" s="169" t="s">
        <v>83</v>
      </c>
      <c r="T22" s="170"/>
      <c r="U22" s="171" t="s">
        <v>84</v>
      </c>
      <c r="V22" s="172"/>
      <c r="W22" s="173"/>
      <c r="X22" s="50"/>
      <c r="Y22" s="49"/>
      <c r="AD22" s="67" t="s">
        <v>112</v>
      </c>
    </row>
    <row r="23" spans="2:30" ht="15" customHeight="1" x14ac:dyDescent="0.15">
      <c r="B23" s="46"/>
      <c r="C23" s="47">
        <v>1</v>
      </c>
      <c r="D23" s="42"/>
      <c r="E23" s="42"/>
      <c r="F23" s="45"/>
      <c r="G23" s="47" t="s">
        <v>43</v>
      </c>
      <c r="H23" s="45"/>
      <c r="I23" s="47" t="s">
        <v>44</v>
      </c>
      <c r="J23" s="45"/>
      <c r="K23" s="101" t="s">
        <v>45</v>
      </c>
      <c r="L23" s="102" t="s">
        <v>42</v>
      </c>
      <c r="M23" s="45"/>
      <c r="N23" s="47" t="s">
        <v>43</v>
      </c>
      <c r="O23" s="45"/>
      <c r="P23" s="47" t="s">
        <v>44</v>
      </c>
      <c r="Q23" s="45"/>
      <c r="R23" s="101" t="s">
        <v>45</v>
      </c>
      <c r="S23" s="110"/>
      <c r="T23" s="103" t="s">
        <v>85</v>
      </c>
      <c r="U23" s="165"/>
      <c r="V23" s="166"/>
      <c r="W23" s="167"/>
      <c r="X23" s="50"/>
      <c r="Y23" s="49"/>
    </row>
    <row r="24" spans="2:30" ht="15" customHeight="1" x14ac:dyDescent="0.15">
      <c r="B24" s="46"/>
      <c r="C24" s="47">
        <v>2</v>
      </c>
      <c r="D24" s="42"/>
      <c r="E24" s="42"/>
      <c r="F24" s="45"/>
      <c r="G24" s="47" t="s">
        <v>43</v>
      </c>
      <c r="H24" s="45"/>
      <c r="I24" s="47" t="s">
        <v>44</v>
      </c>
      <c r="J24" s="45"/>
      <c r="K24" s="101" t="s">
        <v>45</v>
      </c>
      <c r="L24" s="102" t="s">
        <v>42</v>
      </c>
      <c r="M24" s="45"/>
      <c r="N24" s="47" t="s">
        <v>43</v>
      </c>
      <c r="O24" s="45"/>
      <c r="P24" s="47" t="s">
        <v>44</v>
      </c>
      <c r="Q24" s="45"/>
      <c r="R24" s="101" t="s">
        <v>45</v>
      </c>
      <c r="S24" s="110"/>
      <c r="T24" s="103" t="s">
        <v>85</v>
      </c>
      <c r="U24" s="165"/>
      <c r="V24" s="166"/>
      <c r="W24" s="167"/>
      <c r="X24" s="50"/>
      <c r="Y24" s="49"/>
    </row>
    <row r="25" spans="2:30" ht="15" customHeight="1" x14ac:dyDescent="0.15">
      <c r="B25" s="46"/>
      <c r="C25" s="47">
        <v>3</v>
      </c>
      <c r="D25" s="42"/>
      <c r="E25" s="42"/>
      <c r="F25" s="45"/>
      <c r="G25" s="47" t="s">
        <v>43</v>
      </c>
      <c r="H25" s="45"/>
      <c r="I25" s="47" t="s">
        <v>44</v>
      </c>
      <c r="J25" s="45"/>
      <c r="K25" s="101" t="s">
        <v>45</v>
      </c>
      <c r="L25" s="102" t="s">
        <v>42</v>
      </c>
      <c r="M25" s="45"/>
      <c r="N25" s="47" t="s">
        <v>43</v>
      </c>
      <c r="O25" s="45"/>
      <c r="P25" s="47" t="s">
        <v>44</v>
      </c>
      <c r="Q25" s="45"/>
      <c r="R25" s="101" t="s">
        <v>45</v>
      </c>
      <c r="S25" s="110"/>
      <c r="T25" s="103" t="s">
        <v>85</v>
      </c>
      <c r="U25" s="165"/>
      <c r="V25" s="166"/>
      <c r="W25" s="167"/>
      <c r="X25" s="50"/>
      <c r="Y25" s="49"/>
    </row>
    <row r="26" spans="2:30" ht="15" customHeight="1" x14ac:dyDescent="0.15">
      <c r="B26" s="46"/>
      <c r="C26" s="47">
        <v>4</v>
      </c>
      <c r="D26" s="42"/>
      <c r="E26" s="42"/>
      <c r="F26" s="45"/>
      <c r="G26" s="47" t="s">
        <v>43</v>
      </c>
      <c r="H26" s="45"/>
      <c r="I26" s="47" t="s">
        <v>44</v>
      </c>
      <c r="J26" s="45"/>
      <c r="K26" s="101" t="s">
        <v>45</v>
      </c>
      <c r="L26" s="102" t="s">
        <v>42</v>
      </c>
      <c r="M26" s="45"/>
      <c r="N26" s="47" t="s">
        <v>43</v>
      </c>
      <c r="O26" s="45"/>
      <c r="P26" s="47" t="s">
        <v>44</v>
      </c>
      <c r="Q26" s="45"/>
      <c r="R26" s="101" t="s">
        <v>45</v>
      </c>
      <c r="S26" s="110"/>
      <c r="T26" s="103" t="s">
        <v>85</v>
      </c>
      <c r="U26" s="165"/>
      <c r="V26" s="166"/>
      <c r="W26" s="167"/>
      <c r="X26" s="50"/>
      <c r="Y26" s="49"/>
    </row>
    <row r="27" spans="2:30" ht="15" customHeight="1" x14ac:dyDescent="0.15">
      <c r="B27" s="46"/>
      <c r="C27" s="47">
        <v>5</v>
      </c>
      <c r="D27" s="42"/>
      <c r="E27" s="42"/>
      <c r="F27" s="45"/>
      <c r="G27" s="47" t="s">
        <v>43</v>
      </c>
      <c r="H27" s="45"/>
      <c r="I27" s="47" t="s">
        <v>44</v>
      </c>
      <c r="J27" s="45"/>
      <c r="K27" s="101" t="s">
        <v>45</v>
      </c>
      <c r="L27" s="102" t="s">
        <v>42</v>
      </c>
      <c r="M27" s="45"/>
      <c r="N27" s="47" t="s">
        <v>43</v>
      </c>
      <c r="O27" s="45"/>
      <c r="P27" s="47" t="s">
        <v>44</v>
      </c>
      <c r="Q27" s="45"/>
      <c r="R27" s="101" t="s">
        <v>45</v>
      </c>
      <c r="S27" s="110"/>
      <c r="T27" s="103" t="s">
        <v>85</v>
      </c>
      <c r="U27" s="165"/>
      <c r="V27" s="166"/>
      <c r="W27" s="167"/>
      <c r="X27" s="50"/>
      <c r="Y27" s="49"/>
    </row>
    <row r="28" spans="2:30" ht="15" customHeight="1" x14ac:dyDescent="0.15">
      <c r="B28" s="46"/>
      <c r="C28" s="156" t="s">
        <v>67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8"/>
      <c r="S28" s="104">
        <f>SUM(S23:T27)</f>
        <v>0</v>
      </c>
      <c r="T28" s="103" t="s">
        <v>85</v>
      </c>
      <c r="U28" s="174">
        <f>SUM(U23:W27)</f>
        <v>0</v>
      </c>
      <c r="V28" s="175"/>
      <c r="W28" s="176"/>
      <c r="X28" s="50"/>
      <c r="Y28" s="49"/>
    </row>
    <row r="29" spans="2:30" ht="15" customHeight="1" x14ac:dyDescent="0.15">
      <c r="B29" s="46"/>
      <c r="C29" s="105" t="s">
        <v>86</v>
      </c>
      <c r="D29" s="60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  <c r="Y29" s="49"/>
    </row>
    <row r="30" spans="2:30" ht="15" customHeight="1" x14ac:dyDescent="0.15">
      <c r="B30" s="61"/>
      <c r="C30" s="79"/>
      <c r="D30" s="106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63"/>
      <c r="Y30" s="49"/>
    </row>
    <row r="31" spans="2:30" ht="6" customHeight="1" x14ac:dyDescent="0.15">
      <c r="B31" s="46"/>
      <c r="C31" s="49"/>
      <c r="D31" s="6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0"/>
      <c r="Y31" s="49"/>
    </row>
    <row r="32" spans="2:30" ht="15" customHeight="1" x14ac:dyDescent="0.15">
      <c r="B32" s="81" t="str">
        <f>'２所要額調書（別紙１）1'!B44</f>
        <v/>
      </c>
      <c r="C32" s="66" t="s">
        <v>87</v>
      </c>
      <c r="D32" s="64"/>
      <c r="E32" s="60"/>
      <c r="F32" s="64"/>
      <c r="G32" s="60"/>
      <c r="H32" s="6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50"/>
      <c r="Y32" s="49"/>
    </row>
    <row r="33" spans="2:25" ht="8.4499999999999993" customHeight="1" x14ac:dyDescent="0.15"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  <c r="Y33" s="49"/>
    </row>
    <row r="34" spans="2:25" ht="18" customHeight="1" x14ac:dyDescent="0.15">
      <c r="B34" s="46" t="s">
        <v>41</v>
      </c>
      <c r="C34" s="49"/>
      <c r="D34" s="49"/>
      <c r="E34" s="49"/>
      <c r="F34" s="49" t="s">
        <v>42</v>
      </c>
      <c r="G34" s="1"/>
      <c r="H34" s="49" t="s">
        <v>43</v>
      </c>
      <c r="I34" s="1"/>
      <c r="J34" s="49" t="s">
        <v>44</v>
      </c>
      <c r="K34" s="1"/>
      <c r="L34" s="49" t="s">
        <v>45</v>
      </c>
      <c r="M34" s="60" t="s">
        <v>46</v>
      </c>
      <c r="N34" s="49" t="s">
        <v>42</v>
      </c>
      <c r="O34" s="1"/>
      <c r="P34" s="49" t="s">
        <v>43</v>
      </c>
      <c r="Q34" s="1"/>
      <c r="R34" s="49" t="s">
        <v>44</v>
      </c>
      <c r="S34" s="1"/>
      <c r="T34" s="49" t="s">
        <v>45</v>
      </c>
      <c r="X34" s="50"/>
      <c r="Y34" s="49"/>
    </row>
    <row r="35" spans="2:25" ht="18" customHeight="1" x14ac:dyDescent="0.15">
      <c r="B35" s="46"/>
      <c r="C35" s="111"/>
      <c r="D35" s="49" t="s">
        <v>117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60"/>
      <c r="U35" s="49"/>
      <c r="V35" s="49"/>
      <c r="W35" s="49"/>
      <c r="X35" s="50"/>
      <c r="Y35" s="49"/>
    </row>
    <row r="36" spans="2:25" ht="15" customHeight="1" x14ac:dyDescent="0.15">
      <c r="B36" s="46" t="s">
        <v>116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  <c r="Y36" s="49"/>
    </row>
    <row r="37" spans="2:25" ht="6" customHeight="1" x14ac:dyDescent="0.15">
      <c r="B37" s="46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  <c r="Y37" s="49"/>
    </row>
    <row r="38" spans="2:25" ht="18" customHeight="1" x14ac:dyDescent="0.15">
      <c r="B38" s="46"/>
      <c r="C38" s="111"/>
      <c r="D38" s="49" t="s">
        <v>88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  <c r="Y38" s="49"/>
    </row>
    <row r="39" spans="2:25" ht="18" customHeight="1" x14ac:dyDescent="0.15">
      <c r="B39" s="46"/>
      <c r="C39" s="111"/>
      <c r="D39" s="49" t="s">
        <v>89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  <c r="Y39" s="49"/>
    </row>
    <row r="40" spans="2:25" ht="18" customHeight="1" x14ac:dyDescent="0.15">
      <c r="B40" s="46"/>
      <c r="C40" s="111"/>
      <c r="D40" s="49" t="s">
        <v>90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  <c r="Y40" s="49"/>
    </row>
    <row r="41" spans="2:25" ht="18" customHeight="1" x14ac:dyDescent="0.15">
      <c r="B41" s="46"/>
      <c r="C41" s="111"/>
      <c r="D41" s="49" t="s">
        <v>91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49"/>
    </row>
    <row r="42" spans="2:25" ht="6.6" customHeight="1" x14ac:dyDescent="0.15">
      <c r="B42" s="46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  <c r="Y42" s="49"/>
    </row>
    <row r="43" spans="2:25" ht="15" customHeight="1" x14ac:dyDescent="0.15">
      <c r="B43" s="46" t="s">
        <v>92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  <c r="Y43" s="49"/>
    </row>
    <row r="44" spans="2:25" ht="15" customHeight="1" x14ac:dyDescent="0.15">
      <c r="B44" s="46"/>
      <c r="C44" s="68" t="s">
        <v>48</v>
      </c>
      <c r="D44" s="177" t="s">
        <v>49</v>
      </c>
      <c r="E44" s="177"/>
      <c r="F44" s="133" t="s">
        <v>50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4"/>
      <c r="X44" s="50"/>
      <c r="Y44" s="49"/>
    </row>
    <row r="45" spans="2:25" ht="15" customHeight="1" x14ac:dyDescent="0.15">
      <c r="B45" s="46"/>
      <c r="C45" s="2"/>
      <c r="D45" s="187"/>
      <c r="E45" s="187"/>
      <c r="F45" s="138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40"/>
      <c r="X45" s="50"/>
      <c r="Y45" s="49"/>
    </row>
    <row r="46" spans="2:25" ht="15" customHeight="1" x14ac:dyDescent="0.15">
      <c r="B46" s="46"/>
      <c r="C46" s="2"/>
      <c r="D46" s="187"/>
      <c r="E46" s="187"/>
      <c r="F46" s="138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40"/>
      <c r="X46" s="50"/>
      <c r="Y46" s="49"/>
    </row>
    <row r="47" spans="2:25" ht="15" customHeight="1" x14ac:dyDescent="0.15">
      <c r="B47" s="46"/>
      <c r="C47" s="2"/>
      <c r="D47" s="187"/>
      <c r="E47" s="187"/>
      <c r="F47" s="138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40"/>
      <c r="X47" s="50"/>
      <c r="Y47" s="49"/>
    </row>
    <row r="48" spans="2:25" ht="15" customHeight="1" x14ac:dyDescent="0.15">
      <c r="B48" s="46"/>
      <c r="C48" s="2"/>
      <c r="D48" s="187"/>
      <c r="E48" s="187"/>
      <c r="F48" s="138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40"/>
      <c r="X48" s="50"/>
      <c r="Y48" s="49"/>
    </row>
    <row r="49" spans="2:25" ht="15" customHeight="1" x14ac:dyDescent="0.15">
      <c r="B49" s="46"/>
      <c r="C49" s="2"/>
      <c r="D49" s="187"/>
      <c r="E49" s="187"/>
      <c r="F49" s="138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40"/>
      <c r="X49" s="50"/>
      <c r="Y49" s="49"/>
    </row>
    <row r="50" spans="2:25" ht="15" customHeight="1" x14ac:dyDescent="0.15">
      <c r="B50" s="46"/>
      <c r="C50" s="62" t="s">
        <v>51</v>
      </c>
      <c r="D50" s="188">
        <f>ROUNDDOWN(SUM(D45:E49),-3)</f>
        <v>0</v>
      </c>
      <c r="E50" s="188"/>
      <c r="F50" s="143" t="s">
        <v>52</v>
      </c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5"/>
      <c r="X50" s="50"/>
      <c r="Y50" s="49"/>
    </row>
    <row r="51" spans="2:25" ht="15" customHeight="1" x14ac:dyDescent="0.15">
      <c r="B51" s="4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50"/>
      <c r="Y51" s="49"/>
    </row>
    <row r="52" spans="2:25" ht="15" customHeight="1" x14ac:dyDescent="0.15">
      <c r="B52" s="46" t="s">
        <v>93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50"/>
      <c r="Y52" s="49"/>
    </row>
    <row r="53" spans="2:25" ht="15" customHeight="1" x14ac:dyDescent="0.15">
      <c r="B53" s="80" t="s">
        <v>94</v>
      </c>
      <c r="C53" s="49" t="s">
        <v>95</v>
      </c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50"/>
      <c r="Y53" s="49"/>
    </row>
    <row r="54" spans="2:25" ht="15" customHeight="1" x14ac:dyDescent="0.15">
      <c r="B54" s="80" t="s">
        <v>94</v>
      </c>
      <c r="C54" s="49" t="s">
        <v>96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50"/>
      <c r="Y54" s="49"/>
    </row>
    <row r="55" spans="2:25" ht="15" customHeight="1" x14ac:dyDescent="0.15">
      <c r="B55" s="80" t="s">
        <v>94</v>
      </c>
      <c r="C55" s="49" t="s">
        <v>97</v>
      </c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50"/>
      <c r="Y55" s="49"/>
    </row>
    <row r="56" spans="2:25" ht="15" customHeight="1" x14ac:dyDescent="0.15">
      <c r="B56" s="80" t="s">
        <v>94</v>
      </c>
      <c r="C56" s="49" t="s">
        <v>98</v>
      </c>
      <c r="D56" s="49"/>
      <c r="E56" s="49"/>
      <c r="F56" s="49"/>
      <c r="G56" s="49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50"/>
      <c r="Y56" s="49"/>
    </row>
    <row r="57" spans="2:25" ht="15" customHeight="1" x14ac:dyDescent="0.15">
      <c r="B57" s="80" t="s">
        <v>94</v>
      </c>
      <c r="C57" s="49" t="s">
        <v>99</v>
      </c>
      <c r="D57" s="49"/>
      <c r="E57" s="49"/>
      <c r="F57" s="49"/>
      <c r="G57" s="49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50"/>
      <c r="Y57" s="49"/>
    </row>
    <row r="58" spans="2:25" ht="6" customHeight="1" x14ac:dyDescent="0.15">
      <c r="B58" s="46"/>
      <c r="C58" s="60"/>
      <c r="D58" s="64"/>
      <c r="E58" s="60"/>
      <c r="F58" s="64"/>
      <c r="G58" s="60"/>
      <c r="H58" s="6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  <c r="Y58" s="49"/>
    </row>
    <row r="59" spans="2:25" ht="15" customHeight="1" x14ac:dyDescent="0.15">
      <c r="B59" s="65" t="str">
        <f>'２所要額調書（別紙１）1'!B48</f>
        <v/>
      </c>
      <c r="C59" s="66" t="s">
        <v>28</v>
      </c>
      <c r="D59" s="64"/>
      <c r="E59" s="60"/>
      <c r="F59" s="64"/>
      <c r="G59" s="60"/>
      <c r="H59" s="60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  <c r="Y59" s="49"/>
    </row>
    <row r="60" spans="2:25" ht="8.4499999999999993" customHeight="1" x14ac:dyDescent="0.15">
      <c r="B60" s="46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50"/>
      <c r="Y60" s="49"/>
    </row>
    <row r="61" spans="2:25" ht="18" customHeight="1" x14ac:dyDescent="0.15">
      <c r="B61" s="46" t="s">
        <v>41</v>
      </c>
      <c r="C61" s="49"/>
      <c r="D61" s="49"/>
      <c r="E61" s="49"/>
      <c r="F61" s="49" t="s">
        <v>42</v>
      </c>
      <c r="G61" s="1"/>
      <c r="H61" s="49" t="s">
        <v>43</v>
      </c>
      <c r="I61" s="1"/>
      <c r="J61" s="49" t="s">
        <v>44</v>
      </c>
      <c r="K61" s="1"/>
      <c r="L61" s="49" t="s">
        <v>45</v>
      </c>
      <c r="M61" s="60" t="s">
        <v>46</v>
      </c>
      <c r="N61" s="49" t="s">
        <v>42</v>
      </c>
      <c r="O61" s="1"/>
      <c r="P61" s="49" t="s">
        <v>43</v>
      </c>
      <c r="Q61" s="1"/>
      <c r="R61" s="49" t="s">
        <v>44</v>
      </c>
      <c r="S61" s="1"/>
      <c r="T61" s="49" t="s">
        <v>45</v>
      </c>
      <c r="U61" s="49"/>
      <c r="X61" s="50"/>
      <c r="Y61" s="49"/>
    </row>
    <row r="62" spans="2:25" ht="6.6" customHeight="1" x14ac:dyDescent="0.15">
      <c r="B62" s="46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60"/>
      <c r="U62" s="49"/>
      <c r="V62" s="49"/>
      <c r="W62" s="49"/>
      <c r="X62" s="50"/>
      <c r="Y62" s="49"/>
    </row>
    <row r="63" spans="2:25" ht="15" customHeight="1" x14ac:dyDescent="0.15">
      <c r="B63" s="46" t="s">
        <v>100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50"/>
      <c r="Y63" s="49"/>
    </row>
    <row r="64" spans="2:25" ht="18" customHeight="1" x14ac:dyDescent="0.15">
      <c r="B64" s="46"/>
      <c r="C64" s="111"/>
      <c r="D64" s="49" t="s">
        <v>101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50"/>
      <c r="Y64" s="49"/>
    </row>
    <row r="65" spans="1:26" ht="18" customHeight="1" x14ac:dyDescent="0.15">
      <c r="B65" s="46"/>
      <c r="C65" s="111"/>
      <c r="D65" s="49" t="s">
        <v>102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50"/>
      <c r="Y65" s="49"/>
    </row>
    <row r="66" spans="1:26" ht="18" customHeight="1" x14ac:dyDescent="0.15">
      <c r="B66" s="46"/>
      <c r="C66" s="111"/>
      <c r="D66" s="49" t="s">
        <v>103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50"/>
      <c r="Y66" s="49"/>
    </row>
    <row r="67" spans="1:26" ht="18" customHeight="1" x14ac:dyDescent="0.15">
      <c r="B67" s="46"/>
      <c r="D67" s="17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80"/>
      <c r="X67" s="50"/>
      <c r="Y67" s="49"/>
    </row>
    <row r="68" spans="1:26" ht="15" customHeight="1" x14ac:dyDescent="0.15">
      <c r="B68" s="46"/>
      <c r="C68" s="49"/>
      <c r="D68" s="181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3"/>
      <c r="X68" s="50"/>
      <c r="Y68" s="49"/>
    </row>
    <row r="69" spans="1:26" ht="15" customHeight="1" x14ac:dyDescent="0.15">
      <c r="B69" s="46"/>
      <c r="C69" s="49"/>
      <c r="D69" s="181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3"/>
      <c r="X69" s="50"/>
      <c r="Y69" s="49"/>
    </row>
    <row r="70" spans="1:26" ht="15" customHeight="1" x14ac:dyDescent="0.15">
      <c r="B70" s="46"/>
      <c r="C70" s="49"/>
      <c r="D70" s="184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6"/>
      <c r="X70" s="50"/>
      <c r="Y70" s="49"/>
    </row>
    <row r="71" spans="1:26" ht="15" customHeight="1" x14ac:dyDescent="0.15">
      <c r="B71" s="52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8"/>
      <c r="Y71" s="49"/>
    </row>
    <row r="72" spans="1:26" ht="15" customHeight="1" x14ac:dyDescent="0.1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 spans="1:26" ht="15" customHeight="1" x14ac:dyDescent="0.1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 spans="1:26" s="49" customFormat="1" ht="13.5" x14ac:dyDescent="0.15">
      <c r="A74" s="51"/>
      <c r="Z74" s="51"/>
    </row>
    <row r="75" spans="1:26" s="49" customFormat="1" ht="13.5" x14ac:dyDescent="0.15">
      <c r="A75" s="51"/>
      <c r="B75" s="51"/>
      <c r="Z75" s="51"/>
    </row>
    <row r="76" spans="1:26" s="49" customFormat="1" ht="13.5" x14ac:dyDescent="0.15">
      <c r="A76" s="51"/>
      <c r="D76" s="51"/>
      <c r="Z76" s="51"/>
    </row>
    <row r="77" spans="1:26" s="49" customFormat="1" ht="13.5" x14ac:dyDescent="0.15">
      <c r="A77" s="51"/>
      <c r="F77" s="51"/>
      <c r="Z77" s="51"/>
    </row>
    <row r="78" spans="1:26" s="49" customFormat="1" ht="13.5" x14ac:dyDescent="0.15">
      <c r="A78" s="51"/>
      <c r="H78" s="51"/>
      <c r="Z78" s="51"/>
    </row>
    <row r="79" spans="1:26" s="49" customFormat="1" ht="13.5" x14ac:dyDescent="0.15">
      <c r="A79" s="51"/>
      <c r="J79" s="51"/>
      <c r="Z79" s="51"/>
    </row>
    <row r="80" spans="1:26" s="49" customFormat="1" ht="13.5" x14ac:dyDescent="0.15">
      <c r="A80" s="51"/>
      <c r="S80" s="51"/>
      <c r="Z80" s="51"/>
    </row>
    <row r="81" spans="1:26" s="49" customFormat="1" ht="13.5" x14ac:dyDescent="0.15">
      <c r="A81" s="51"/>
      <c r="C81" s="51"/>
      <c r="U81" s="51"/>
      <c r="Z81" s="51"/>
    </row>
    <row r="82" spans="1:26" s="49" customFormat="1" ht="13.5" x14ac:dyDescent="0.15">
      <c r="A82" s="51"/>
      <c r="G82" s="51"/>
      <c r="W82" s="51"/>
      <c r="Z82" s="51"/>
    </row>
    <row r="83" spans="1:26" s="49" customFormat="1" ht="13.5" x14ac:dyDescent="0.15">
      <c r="A83" s="51"/>
      <c r="B83" s="51"/>
      <c r="K83" s="51"/>
      <c r="L83" s="51"/>
      <c r="M83" s="51"/>
      <c r="N83" s="51"/>
      <c r="O83" s="51"/>
      <c r="P83" s="51"/>
      <c r="Q83" s="51"/>
      <c r="R83" s="51"/>
      <c r="Z83" s="51"/>
    </row>
    <row r="84" spans="1:26" s="49" customFormat="1" ht="13.5" x14ac:dyDescent="0.15">
      <c r="A84" s="51"/>
      <c r="H84" s="51"/>
      <c r="V84" s="51"/>
      <c r="Z84" s="51"/>
    </row>
  </sheetData>
  <mergeCells count="27">
    <mergeCell ref="D50:E50"/>
    <mergeCell ref="F50:W50"/>
    <mergeCell ref="D67:W70"/>
    <mergeCell ref="D47:E47"/>
    <mergeCell ref="F47:W47"/>
    <mergeCell ref="D48:E48"/>
    <mergeCell ref="F48:W48"/>
    <mergeCell ref="D49:E49"/>
    <mergeCell ref="F49:W49"/>
    <mergeCell ref="D44:E44"/>
    <mergeCell ref="F44:W44"/>
    <mergeCell ref="D45:E45"/>
    <mergeCell ref="F45:W45"/>
    <mergeCell ref="D46:E46"/>
    <mergeCell ref="F46:W46"/>
    <mergeCell ref="U24:W24"/>
    <mergeCell ref="U25:W25"/>
    <mergeCell ref="U26:W26"/>
    <mergeCell ref="U27:W27"/>
    <mergeCell ref="C28:R28"/>
    <mergeCell ref="U28:W28"/>
    <mergeCell ref="U23:W23"/>
    <mergeCell ref="C20:D20"/>
    <mergeCell ref="E22:K22"/>
    <mergeCell ref="L22:R22"/>
    <mergeCell ref="S22:T22"/>
    <mergeCell ref="U22:W22"/>
  </mergeCells>
  <phoneticPr fontId="1"/>
  <dataValidations disablePrompts="1" count="3">
    <dataValidation type="list" allowBlank="1" showInputMessage="1" showErrorMessage="1" sqref="C11 C35 C38:C41 C64:C66" xr:uid="{8E24860A-2ABC-4BAD-BFDB-B449359721FE}">
      <formula1>$AH$2:$AH$3</formula1>
    </dataValidation>
    <dataValidation type="list" allowBlank="1" showInputMessage="1" showErrorMessage="1" sqref="C12" xr:uid="{51379034-65A3-4085-BA75-BAF7B5669019}">
      <formula1>$AH$2:$AH$4</formula1>
    </dataValidation>
    <dataValidation type="list" allowBlank="1" showInputMessage="1" showErrorMessage="1" sqref="E23:E27" xr:uid="{A8BA6280-38C7-4CEA-84BB-7EAFA6F9C3B4}">
      <formula1>DV9:DV11</formula1>
    </dataValidation>
  </dataValidations>
  <pageMargins left="0.70866141732283472" right="0.39370078740157483" top="0.56000000000000005" bottom="0.46" header="0.31496062992125984" footer="0.31496062992125984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A7BE-325F-4FB6-9358-B790E8B83ADB}">
  <sheetPr codeName="Sheet5">
    <tabColor rgb="FFF9DCE6"/>
  </sheetPr>
  <dimension ref="B1:S55"/>
  <sheetViews>
    <sheetView view="pageBreakPreview" zoomScaleNormal="100" zoomScaleSheetLayoutView="100" workbookViewId="0">
      <selection activeCell="B37" sqref="B37"/>
    </sheetView>
  </sheetViews>
  <sheetFormatPr defaultColWidth="10.25" defaultRowHeight="15" customHeight="1" x14ac:dyDescent="0.15"/>
  <cols>
    <col min="1" max="1" width="1.375" style="4" customWidth="1"/>
    <col min="2" max="2" width="5.625" style="4" customWidth="1"/>
    <col min="3" max="3" width="14.125" style="4" customWidth="1"/>
    <col min="4" max="4" width="15.375" style="4" customWidth="1"/>
    <col min="5" max="7" width="14.125" style="4" customWidth="1"/>
    <col min="8" max="8" width="16.625" style="4" customWidth="1"/>
    <col min="9" max="9" width="14.125" style="4" customWidth="1"/>
    <col min="10" max="10" width="2.375" style="4" customWidth="1"/>
    <col min="11" max="18" width="10.25" style="4"/>
    <col min="19" max="19" width="0" style="4" hidden="1" customWidth="1"/>
    <col min="20" max="16384" width="10.25" style="4"/>
  </cols>
  <sheetData>
    <row r="1" spans="2:19" s="40" customFormat="1" ht="61.9" customHeight="1" x14ac:dyDescent="0.15"/>
    <row r="2" spans="2:19" ht="15" customHeight="1" x14ac:dyDescent="0.15">
      <c r="B2" s="4" t="s">
        <v>0</v>
      </c>
    </row>
    <row r="3" spans="2:19" ht="15" customHeight="1" x14ac:dyDescent="0.15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S3" s="4" t="s">
        <v>2</v>
      </c>
    </row>
    <row r="4" spans="2:19" ht="15" customHeight="1" x14ac:dyDescent="0.15">
      <c r="S4" s="4" t="s">
        <v>3</v>
      </c>
    </row>
    <row r="5" spans="2:19" ht="15" customHeight="1" x14ac:dyDescent="0.15">
      <c r="D5" s="39" t="s">
        <v>4</v>
      </c>
      <c r="E5" s="113"/>
      <c r="F5" s="113"/>
      <c r="G5" s="113"/>
      <c r="H5" s="113"/>
      <c r="I5" s="113"/>
      <c r="S5" s="4" t="s">
        <v>5</v>
      </c>
    </row>
    <row r="6" spans="2:19" ht="15" customHeight="1" x14ac:dyDescent="0.15">
      <c r="D6" s="39" t="s">
        <v>6</v>
      </c>
      <c r="E6" s="113"/>
      <c r="F6" s="113"/>
      <c r="G6" s="113"/>
      <c r="H6" s="113"/>
      <c r="I6" s="113"/>
    </row>
    <row r="7" spans="2:19" ht="19.899999999999999" customHeight="1" x14ac:dyDescent="0.15">
      <c r="D7" s="39" t="s">
        <v>7</v>
      </c>
      <c r="E7" s="114"/>
      <c r="F7" s="115"/>
      <c r="G7" s="115"/>
      <c r="H7" s="115"/>
      <c r="I7" s="116"/>
    </row>
    <row r="9" spans="2:19" ht="15" customHeight="1" x14ac:dyDescent="0.15">
      <c r="C9" s="35" t="s">
        <v>8</v>
      </c>
    </row>
    <row r="10" spans="2:19" ht="9" customHeight="1" x14ac:dyDescent="0.15">
      <c r="C10" s="35"/>
    </row>
    <row r="11" spans="2:19" ht="9.6" customHeight="1" x14ac:dyDescent="0.15">
      <c r="B11" s="36"/>
      <c r="C11" s="37"/>
      <c r="D11" s="37"/>
      <c r="E11" s="37"/>
      <c r="F11" s="37"/>
      <c r="G11" s="37"/>
      <c r="H11" s="37"/>
      <c r="I11" s="37"/>
      <c r="J11" s="38"/>
    </row>
    <row r="12" spans="2:19" ht="15" customHeight="1" x14ac:dyDescent="0.15">
      <c r="B12" s="34" t="s">
        <v>9</v>
      </c>
      <c r="J12" s="5"/>
    </row>
    <row r="13" spans="2:19" ht="8.4499999999999993" customHeight="1" x14ac:dyDescent="0.15">
      <c r="B13" s="3"/>
      <c r="J13" s="5"/>
    </row>
    <row r="14" spans="2:19" ht="15" customHeight="1" x14ac:dyDescent="0.15">
      <c r="B14" s="13" t="str">
        <f>IF(I16&gt;0,"☑","")</f>
        <v/>
      </c>
      <c r="C14" s="4" t="s">
        <v>10</v>
      </c>
      <c r="J14" s="5"/>
    </row>
    <row r="15" spans="2:19" ht="45" x14ac:dyDescent="0.15">
      <c r="B15" s="3"/>
      <c r="C15" s="15" t="s">
        <v>11</v>
      </c>
      <c r="D15" s="16" t="s">
        <v>12</v>
      </c>
      <c r="E15" s="17" t="s">
        <v>13</v>
      </c>
      <c r="F15" s="18" t="s">
        <v>14</v>
      </c>
      <c r="G15" s="18" t="s">
        <v>15</v>
      </c>
      <c r="H15" s="18" t="s">
        <v>16</v>
      </c>
      <c r="I15" s="18" t="s">
        <v>17</v>
      </c>
      <c r="J15" s="5"/>
    </row>
    <row r="16" spans="2:19" ht="24" customHeight="1" x14ac:dyDescent="0.15">
      <c r="B16" s="3"/>
      <c r="C16" s="11">
        <f>'３事業計画書（別紙２）（人材確保体制構築）2'!D30</f>
        <v>0</v>
      </c>
      <c r="D16" s="41"/>
      <c r="E16" s="11">
        <f>C16-D16</f>
        <v>0</v>
      </c>
      <c r="F16" s="11">
        <f>E16</f>
        <v>0</v>
      </c>
      <c r="G16" s="11">
        <v>100000</v>
      </c>
      <c r="H16" s="20">
        <f>MIN(F16,G16)</f>
        <v>0</v>
      </c>
      <c r="I16" s="11">
        <f>ROUNDDOWN(H16,-3)</f>
        <v>0</v>
      </c>
      <c r="J16" s="5"/>
    </row>
    <row r="17" spans="2:10" ht="8.4499999999999993" customHeight="1" x14ac:dyDescent="0.15">
      <c r="B17" s="3"/>
      <c r="H17" s="12"/>
      <c r="J17" s="5"/>
    </row>
    <row r="18" spans="2:10" ht="15" customHeight="1" x14ac:dyDescent="0.15">
      <c r="B18" s="13" t="str">
        <f>IF(I20&gt;0,"☑","")</f>
        <v/>
      </c>
      <c r="C18" s="4" t="s">
        <v>18</v>
      </c>
      <c r="H18" s="14"/>
      <c r="J18" s="5"/>
    </row>
    <row r="19" spans="2:10" ht="45" x14ac:dyDescent="0.15">
      <c r="B19" s="3"/>
      <c r="C19" s="15" t="s">
        <v>11</v>
      </c>
      <c r="D19" s="16" t="s">
        <v>12</v>
      </c>
      <c r="E19" s="17" t="s">
        <v>13</v>
      </c>
      <c r="F19" s="18" t="s">
        <v>14</v>
      </c>
      <c r="G19" s="18" t="s">
        <v>15</v>
      </c>
      <c r="H19" s="19" t="s">
        <v>16</v>
      </c>
      <c r="I19" s="18" t="s">
        <v>17</v>
      </c>
      <c r="J19" s="5"/>
    </row>
    <row r="20" spans="2:10" ht="24" customHeight="1" x14ac:dyDescent="0.15">
      <c r="B20" s="3"/>
      <c r="C20" s="11">
        <f>'３事業計画書（別紙２）（人材確保体制構築）2'!D42</f>
        <v>0</v>
      </c>
      <c r="D20" s="41"/>
      <c r="E20" s="11">
        <f>C20-D20</f>
        <v>0</v>
      </c>
      <c r="F20" s="11">
        <f>E20</f>
        <v>0</v>
      </c>
      <c r="G20" s="11">
        <v>300000</v>
      </c>
      <c r="H20" s="20">
        <f t="shared" ref="H20:H50" si="0">MIN(F20,G20)</f>
        <v>0</v>
      </c>
      <c r="I20" s="11">
        <f>MIN(E20:G20)</f>
        <v>0</v>
      </c>
      <c r="J20" s="5"/>
    </row>
    <row r="21" spans="2:10" ht="8.4499999999999993" customHeight="1" x14ac:dyDescent="0.15">
      <c r="B21" s="3"/>
      <c r="H21" s="12"/>
      <c r="J21" s="5"/>
    </row>
    <row r="22" spans="2:10" ht="15" customHeight="1" x14ac:dyDescent="0.15">
      <c r="B22" s="13" t="str">
        <f>IF(I24&gt;0,"☑","")</f>
        <v/>
      </c>
      <c r="C22" s="4" t="s">
        <v>19</v>
      </c>
      <c r="H22" s="14"/>
      <c r="J22" s="5"/>
    </row>
    <row r="23" spans="2:10" ht="45" x14ac:dyDescent="0.15">
      <c r="B23" s="3"/>
      <c r="C23" s="15" t="s">
        <v>11</v>
      </c>
      <c r="D23" s="16" t="s">
        <v>12</v>
      </c>
      <c r="E23" s="17" t="s">
        <v>13</v>
      </c>
      <c r="F23" s="18" t="s">
        <v>14</v>
      </c>
      <c r="G23" s="18" t="s">
        <v>15</v>
      </c>
      <c r="H23" s="19" t="s">
        <v>16</v>
      </c>
      <c r="I23" s="18" t="s">
        <v>17</v>
      </c>
      <c r="J23" s="5"/>
    </row>
    <row r="24" spans="2:10" ht="24" customHeight="1" x14ac:dyDescent="0.15">
      <c r="B24" s="3"/>
      <c r="C24" s="11">
        <f>IF('３事業計画書（別紙２）（人材確保体制構築）2'!J10="該当する",'３事業計画書（別紙２）（人材確保体制構築）2'!L60*3500+'３事業計画書（別紙２）（人材確保体制構築）2'!O60*5000,IF('３事業計画書（別紙２）（人材確保体制構築）2'!J10="該当しない",'３事業計画書（別紙２）（人材確保体制構築）2'!L60*2500+'３事業計画書（別紙２）（人材確保体制構築）2'!O60*4000,0))</f>
        <v>0</v>
      </c>
      <c r="D24" s="41"/>
      <c r="E24" s="11">
        <f>C24-D24</f>
        <v>0</v>
      </c>
      <c r="F24" s="11">
        <f>E24</f>
        <v>0</v>
      </c>
      <c r="G24" s="11">
        <f>IF('３事業計画書（別紙２）（人材確保体制構築）2'!J10="該当する",'３事業計画書（別紙２）（人材確保体制構築）2'!L60*3500+'３事業計画書（別紙２）（人材確保体制構築）2'!O60*5000,IF('３事業計画書（別紙２）（人材確保体制構築）2'!J10="該当しない",'３事業計画書（別紙２）（人材確保体制構築）2'!L60*2500+'３事業計画書（別紙２）（人材確保体制構築）2'!O60*4000,0))</f>
        <v>0</v>
      </c>
      <c r="H24" s="20">
        <f t="shared" si="0"/>
        <v>0</v>
      </c>
      <c r="I24" s="11">
        <f>MIN(E24:G24)</f>
        <v>0</v>
      </c>
      <c r="J24" s="5"/>
    </row>
    <row r="25" spans="2:10" ht="8.4499999999999993" customHeight="1" x14ac:dyDescent="0.15">
      <c r="B25" s="3"/>
      <c r="C25" s="28"/>
      <c r="D25" s="28"/>
      <c r="E25" s="28"/>
      <c r="F25" s="28"/>
      <c r="G25" s="28"/>
      <c r="H25" s="12"/>
      <c r="I25" s="28"/>
      <c r="J25" s="5"/>
    </row>
    <row r="26" spans="2:10" ht="15" customHeight="1" x14ac:dyDescent="0.15">
      <c r="B26" s="3"/>
      <c r="C26" s="6" t="s">
        <v>20</v>
      </c>
      <c r="D26" s="7">
        <f>I16+I20+I24</f>
        <v>0</v>
      </c>
      <c r="E26" s="6" t="s">
        <v>21</v>
      </c>
      <c r="H26" s="29"/>
      <c r="J26" s="5"/>
    </row>
    <row r="27" spans="2:10" ht="15" customHeight="1" x14ac:dyDescent="0.15">
      <c r="B27" s="30"/>
      <c r="C27" s="31"/>
      <c r="D27" s="31"/>
      <c r="E27" s="31"/>
      <c r="F27" s="31"/>
      <c r="G27" s="31"/>
      <c r="H27" s="29"/>
      <c r="I27" s="31"/>
      <c r="J27" s="32"/>
    </row>
    <row r="28" spans="2:10" ht="15" customHeight="1" x14ac:dyDescent="0.15">
      <c r="B28" s="3"/>
      <c r="H28" s="33"/>
      <c r="J28" s="5"/>
    </row>
    <row r="29" spans="2:10" ht="15" customHeight="1" x14ac:dyDescent="0.15">
      <c r="B29" s="34" t="s">
        <v>22</v>
      </c>
      <c r="H29" s="29"/>
      <c r="J29" s="5"/>
    </row>
    <row r="30" spans="2:10" ht="15" customHeight="1" x14ac:dyDescent="0.15">
      <c r="B30" s="13" t="str">
        <f>IF(I32&gt;0,"☑","")</f>
        <v/>
      </c>
      <c r="C30" s="4" t="s">
        <v>23</v>
      </c>
      <c r="H30" s="14"/>
      <c r="J30" s="5"/>
    </row>
    <row r="31" spans="2:10" ht="45" x14ac:dyDescent="0.15">
      <c r="B31" s="3"/>
      <c r="C31" s="15" t="s">
        <v>11</v>
      </c>
      <c r="D31" s="16" t="s">
        <v>12</v>
      </c>
      <c r="E31" s="17" t="s">
        <v>13</v>
      </c>
      <c r="F31" s="18" t="s">
        <v>14</v>
      </c>
      <c r="G31" s="18" t="s">
        <v>15</v>
      </c>
      <c r="H31" s="19" t="s">
        <v>16</v>
      </c>
      <c r="I31" s="18" t="s">
        <v>17</v>
      </c>
      <c r="J31" s="5"/>
    </row>
    <row r="32" spans="2:10" ht="24" customHeight="1" x14ac:dyDescent="0.15">
      <c r="B32" s="3"/>
      <c r="C32" s="41"/>
      <c r="D32" s="41"/>
      <c r="E32" s="11">
        <f>C32-D32</f>
        <v>0</v>
      </c>
      <c r="F32" s="11">
        <f>E32</f>
        <v>0</v>
      </c>
      <c r="G32" s="11">
        <v>400000</v>
      </c>
      <c r="H32" s="20">
        <f t="shared" si="0"/>
        <v>0</v>
      </c>
      <c r="I32" s="11">
        <f>MIN(E32:G32)</f>
        <v>0</v>
      </c>
      <c r="J32" s="5"/>
    </row>
    <row r="33" spans="2:11" ht="8.4499999999999993" customHeight="1" x14ac:dyDescent="0.15">
      <c r="B33" s="3"/>
      <c r="H33" s="12"/>
      <c r="J33" s="5"/>
    </row>
    <row r="34" spans="2:11" ht="15" customHeight="1" x14ac:dyDescent="0.15">
      <c r="B34" s="13" t="str">
        <f>IF(I36&gt;0,"☑","")</f>
        <v/>
      </c>
      <c r="C34" s="4" t="s">
        <v>24</v>
      </c>
      <c r="H34" s="14"/>
      <c r="J34" s="5"/>
      <c r="K34" s="21"/>
    </row>
    <row r="35" spans="2:11" ht="45" x14ac:dyDescent="0.15">
      <c r="B35" s="3"/>
      <c r="C35" s="15" t="s">
        <v>11</v>
      </c>
      <c r="D35" s="16" t="s">
        <v>12</v>
      </c>
      <c r="E35" s="17" t="s">
        <v>13</v>
      </c>
      <c r="F35" s="18" t="s">
        <v>14</v>
      </c>
      <c r="G35" s="18" t="s">
        <v>15</v>
      </c>
      <c r="H35" s="19" t="s">
        <v>16</v>
      </c>
      <c r="I35" s="18" t="s">
        <v>17</v>
      </c>
      <c r="J35" s="5"/>
    </row>
    <row r="36" spans="2:11" ht="27.95" customHeight="1" x14ac:dyDescent="0.15">
      <c r="B36" s="3"/>
      <c r="C36" s="22">
        <f>'３事業計画書（別紙２）（経営改善）2'!U28</f>
        <v>0</v>
      </c>
      <c r="D36" s="11">
        <f>SUM(D38:D42)</f>
        <v>0</v>
      </c>
      <c r="E36" s="20">
        <f>SUM(E38:E42)</f>
        <v>0</v>
      </c>
      <c r="F36" s="20">
        <f>SUM(F38:F42)</f>
        <v>0</v>
      </c>
      <c r="G36" s="23" t="s">
        <v>25</v>
      </c>
      <c r="H36" s="20">
        <f>SUM(H38:H42)</f>
        <v>0</v>
      </c>
      <c r="I36" s="20">
        <f>SUM(I38:I42)</f>
        <v>0</v>
      </c>
      <c r="J36" s="5"/>
    </row>
    <row r="37" spans="2:11" ht="27.95" customHeight="1" x14ac:dyDescent="0.15">
      <c r="B37" s="3"/>
      <c r="C37" s="24" t="s">
        <v>26</v>
      </c>
      <c r="D37" s="25"/>
      <c r="E37" s="25"/>
      <c r="F37" s="25"/>
      <c r="G37" s="26"/>
      <c r="H37" s="25"/>
      <c r="I37" s="27"/>
      <c r="J37" s="5"/>
    </row>
    <row r="38" spans="2:11" ht="24" customHeight="1" x14ac:dyDescent="0.15">
      <c r="B38" s="3"/>
      <c r="C38" s="11">
        <f>'３事業計画書（別紙２）（経営改善）2'!U23</f>
        <v>0</v>
      </c>
      <c r="D38" s="41"/>
      <c r="E38" s="11">
        <f>C38-D38</f>
        <v>0</v>
      </c>
      <c r="F38" s="11">
        <f>E38</f>
        <v>0</v>
      </c>
      <c r="G38" s="11">
        <f>IF('３事業計画書（別紙２）（経営改善）2'!S23&gt;0,'３事業計画書（別紙２）（経営改善）2'!S23*100000,0)</f>
        <v>0</v>
      </c>
      <c r="H38" s="20">
        <f t="shared" ref="H38:H41" si="1">MIN(F38,G38)</f>
        <v>0</v>
      </c>
      <c r="I38" s="11">
        <f>MIN(F38:G38)</f>
        <v>0</v>
      </c>
      <c r="J38" s="5"/>
    </row>
    <row r="39" spans="2:11" ht="24" customHeight="1" x14ac:dyDescent="0.15">
      <c r="B39" s="3"/>
      <c r="C39" s="11">
        <f>'３事業計画書（別紙２）（経営改善）2'!U24</f>
        <v>0</v>
      </c>
      <c r="D39" s="41"/>
      <c r="E39" s="11">
        <f>C39-D39</f>
        <v>0</v>
      </c>
      <c r="F39" s="11">
        <f t="shared" ref="F39:F42" si="2">E39</f>
        <v>0</v>
      </c>
      <c r="G39" s="11">
        <f>IF('３事業計画書（別紙２）（経営改善）2'!S24&gt;0,'３事業計画書（別紙２）（経営改善）2'!S24*100000,0)</f>
        <v>0</v>
      </c>
      <c r="H39" s="20">
        <f t="shared" si="1"/>
        <v>0</v>
      </c>
      <c r="I39" s="11">
        <f t="shared" ref="I39:I42" si="3">MIN(F39:G39)</f>
        <v>0</v>
      </c>
      <c r="J39" s="5"/>
    </row>
    <row r="40" spans="2:11" ht="24" customHeight="1" x14ac:dyDescent="0.15">
      <c r="B40" s="3"/>
      <c r="C40" s="11">
        <f>'３事業計画書（別紙２）（経営改善）2'!U25</f>
        <v>0</v>
      </c>
      <c r="D40" s="41"/>
      <c r="E40" s="11">
        <f>C40-D40</f>
        <v>0</v>
      </c>
      <c r="F40" s="11">
        <f t="shared" si="2"/>
        <v>0</v>
      </c>
      <c r="G40" s="11">
        <f>IF('３事業計画書（別紙２）（経営改善）2'!S25&gt;0,'３事業計画書（別紙２）（経営改善）2'!S25*100000,0)</f>
        <v>0</v>
      </c>
      <c r="H40" s="20">
        <f t="shared" si="1"/>
        <v>0</v>
      </c>
      <c r="I40" s="11">
        <f t="shared" si="3"/>
        <v>0</v>
      </c>
      <c r="J40" s="5"/>
    </row>
    <row r="41" spans="2:11" ht="24" customHeight="1" x14ac:dyDescent="0.15">
      <c r="B41" s="3"/>
      <c r="C41" s="11">
        <f>'３事業計画書（別紙２）（経営改善）2'!U26</f>
        <v>0</v>
      </c>
      <c r="D41" s="41"/>
      <c r="E41" s="11">
        <f>C41-D41</f>
        <v>0</v>
      </c>
      <c r="F41" s="11">
        <f t="shared" si="2"/>
        <v>0</v>
      </c>
      <c r="G41" s="11">
        <f>IF('３事業計画書（別紙２）（経営改善）2'!S26&gt;0,'３事業計画書（別紙２）（経営改善）2'!S26*100000,0)</f>
        <v>0</v>
      </c>
      <c r="H41" s="20">
        <f t="shared" si="1"/>
        <v>0</v>
      </c>
      <c r="I41" s="11">
        <f t="shared" si="3"/>
        <v>0</v>
      </c>
      <c r="J41" s="5"/>
    </row>
    <row r="42" spans="2:11" ht="24" customHeight="1" x14ac:dyDescent="0.15">
      <c r="B42" s="3"/>
      <c r="C42" s="11">
        <f>'３事業計画書（別紙２）（経営改善）2'!U27</f>
        <v>0</v>
      </c>
      <c r="D42" s="41"/>
      <c r="E42" s="11">
        <f>C42-D42</f>
        <v>0</v>
      </c>
      <c r="F42" s="11">
        <f t="shared" si="2"/>
        <v>0</v>
      </c>
      <c r="G42" s="11">
        <f>IF('３事業計画書（別紙２）（経営改善）2'!S27&gt;0,'３事業計画書（別紙２）（経営改善）2'!S27*100000,0)</f>
        <v>0</v>
      </c>
      <c r="H42" s="20">
        <f>MIN(F42,G42)</f>
        <v>0</v>
      </c>
      <c r="I42" s="11">
        <f t="shared" si="3"/>
        <v>0</v>
      </c>
      <c r="J42" s="5"/>
    </row>
    <row r="43" spans="2:11" ht="8.4499999999999993" customHeight="1" x14ac:dyDescent="0.15">
      <c r="B43" s="3"/>
      <c r="H43" s="12"/>
      <c r="J43" s="5"/>
    </row>
    <row r="44" spans="2:11" ht="15" customHeight="1" x14ac:dyDescent="0.15">
      <c r="B44" s="13" t="str">
        <f>IF(I46&gt;0,"☑","")</f>
        <v/>
      </c>
      <c r="C44" s="4" t="s">
        <v>27</v>
      </c>
      <c r="H44" s="14"/>
      <c r="J44" s="5"/>
    </row>
    <row r="45" spans="2:11" ht="45" x14ac:dyDescent="0.15">
      <c r="B45" s="3"/>
      <c r="C45" s="15" t="s">
        <v>11</v>
      </c>
      <c r="D45" s="16" t="s">
        <v>12</v>
      </c>
      <c r="E45" s="17" t="s">
        <v>13</v>
      </c>
      <c r="F45" s="18" t="s">
        <v>14</v>
      </c>
      <c r="G45" s="18" t="s">
        <v>15</v>
      </c>
      <c r="H45" s="19" t="s">
        <v>16</v>
      </c>
      <c r="I45" s="18" t="s">
        <v>17</v>
      </c>
      <c r="J45" s="5"/>
    </row>
    <row r="46" spans="2:11" ht="24" customHeight="1" x14ac:dyDescent="0.15">
      <c r="B46" s="3"/>
      <c r="C46" s="11">
        <f>'３事業計画書（別紙２）（経営改善）2'!D50</f>
        <v>0</v>
      </c>
      <c r="D46" s="41"/>
      <c r="E46" s="11">
        <f>C46-D46</f>
        <v>0</v>
      </c>
      <c r="F46" s="11">
        <f>E46</f>
        <v>0</v>
      </c>
      <c r="G46" s="11">
        <f>IF('３事業計画書（別紙２）（経営改善）2'!C41="○",2000000,IF(OR('３事業計画書（別紙２）（経営改善）2'!C38="○",'３事業計画書（別紙２）（経営改善）2'!C39="○",'３事業計画書（別紙２）（経営改善）2'!C40="○"),1500000,0))</f>
        <v>0</v>
      </c>
      <c r="H46" s="20">
        <f t="shared" si="0"/>
        <v>0</v>
      </c>
      <c r="I46" s="11">
        <f>MIN(E46:G46)</f>
        <v>0</v>
      </c>
      <c r="J46" s="5"/>
    </row>
    <row r="47" spans="2:11" ht="8.4499999999999993" customHeight="1" x14ac:dyDescent="0.15">
      <c r="B47" s="3"/>
      <c r="H47" s="12"/>
      <c r="J47" s="5"/>
    </row>
    <row r="48" spans="2:11" ht="15" customHeight="1" x14ac:dyDescent="0.15">
      <c r="B48" s="13" t="str">
        <f>IF(I50&gt;0,"☑","")</f>
        <v/>
      </c>
      <c r="C48" s="4" t="s">
        <v>28</v>
      </c>
      <c r="H48" s="14"/>
      <c r="J48" s="5"/>
    </row>
    <row r="49" spans="2:10" ht="45" x14ac:dyDescent="0.15">
      <c r="B49" s="3"/>
      <c r="C49" s="15" t="s">
        <v>11</v>
      </c>
      <c r="D49" s="16" t="s">
        <v>12</v>
      </c>
      <c r="E49" s="17" t="s">
        <v>13</v>
      </c>
      <c r="F49" s="18" t="s">
        <v>14</v>
      </c>
      <c r="G49" s="18" t="s">
        <v>15</v>
      </c>
      <c r="H49" s="19" t="s">
        <v>16</v>
      </c>
      <c r="I49" s="18" t="s">
        <v>17</v>
      </c>
      <c r="J49" s="5"/>
    </row>
    <row r="50" spans="2:10" ht="24" customHeight="1" x14ac:dyDescent="0.15">
      <c r="B50" s="3"/>
      <c r="C50" s="41"/>
      <c r="D50" s="41"/>
      <c r="E50" s="11">
        <f>C50-D50</f>
        <v>0</v>
      </c>
      <c r="F50" s="11">
        <f>E50</f>
        <v>0</v>
      </c>
      <c r="G50" s="11">
        <v>300000</v>
      </c>
      <c r="H50" s="11">
        <f t="shared" si="0"/>
        <v>0</v>
      </c>
      <c r="I50" s="11">
        <f>MIN(E50:G50)</f>
        <v>0</v>
      </c>
      <c r="J50" s="5"/>
    </row>
    <row r="51" spans="2:10" ht="8.25" customHeight="1" x14ac:dyDescent="0.15">
      <c r="B51" s="3"/>
      <c r="J51" s="5"/>
    </row>
    <row r="52" spans="2:10" ht="15" customHeight="1" x14ac:dyDescent="0.15">
      <c r="B52" s="3"/>
      <c r="C52" s="6" t="s">
        <v>29</v>
      </c>
      <c r="D52" s="7">
        <f>I32+I36+I46+I50</f>
        <v>0</v>
      </c>
      <c r="E52" s="6" t="s">
        <v>21</v>
      </c>
      <c r="J52" s="5"/>
    </row>
    <row r="53" spans="2:10" ht="15" customHeight="1" x14ac:dyDescent="0.15">
      <c r="B53" s="8"/>
      <c r="C53" s="6"/>
      <c r="D53" s="6"/>
      <c r="E53" s="6"/>
      <c r="F53" s="6"/>
      <c r="G53" s="6"/>
      <c r="H53" s="6"/>
      <c r="I53" s="6"/>
      <c r="J53" s="9"/>
    </row>
    <row r="55" spans="2:10" ht="15" customHeight="1" x14ac:dyDescent="0.15">
      <c r="B55" s="10" t="s">
        <v>30</v>
      </c>
      <c r="C55" s="6"/>
      <c r="D55" s="6"/>
      <c r="E55" s="7">
        <f>D26+D52</f>
        <v>0</v>
      </c>
      <c r="F55" s="6" t="s">
        <v>21</v>
      </c>
    </row>
  </sheetData>
  <sheetProtection algorithmName="SHA-512" hashValue="RUCs68xCOYjDsIstFbBxNwiqqN3CPHKINuoQxAkMK0ZM/4nOVMABTVNuY1o7/owIrzZFvxSP7pq5RUbPT/6rBQ==" saltValue="mMnk+i3QvyAmfNps0xZCNw==" spinCount="100000" sheet="1" objects="1" scenarios="1"/>
  <mergeCells count="4">
    <mergeCell ref="B3:J3"/>
    <mergeCell ref="E5:I5"/>
    <mergeCell ref="E6:I6"/>
    <mergeCell ref="E7:I7"/>
  </mergeCells>
  <phoneticPr fontId="1"/>
  <dataValidations count="1">
    <dataValidation type="list" allowBlank="1" showInputMessage="1" showErrorMessage="1" sqref="E5:I5" xr:uid="{E5361C01-D76A-422E-B27F-5A755F077C4C}">
      <formula1>$S$3:$S$5</formula1>
    </dataValidation>
  </dataValidations>
  <pageMargins left="0.70866141732283472" right="0.39370078740157483" top="0.46" bottom="0.46" header="0.31496062992125984" footer="0.31496062992125984"/>
  <pageSetup paperSize="9" scale="7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F4582-9256-4A02-8A22-A2A8A934FD20}">
  <sheetPr codeName="Sheet6">
    <tabColor rgb="FFF9DCE6"/>
  </sheetPr>
  <dimension ref="A1:AH61"/>
  <sheetViews>
    <sheetView showZeros="0" view="pageBreakPreview" zoomScale="85" zoomScaleNormal="100" zoomScaleSheetLayoutView="85" workbookViewId="0">
      <selection activeCell="B37" sqref="B37"/>
    </sheetView>
  </sheetViews>
  <sheetFormatPr defaultColWidth="6" defaultRowHeight="15" customHeight="1" x14ac:dyDescent="0.15"/>
  <cols>
    <col min="1" max="1" width="2.375" style="51" customWidth="1"/>
    <col min="2" max="2" width="6" style="51" customWidth="1"/>
    <col min="3" max="3" width="6" style="51"/>
    <col min="4" max="4" width="8.375" style="51" customWidth="1"/>
    <col min="5" max="5" width="6" style="51" customWidth="1"/>
    <col min="6" max="7" width="4.875" style="51" customWidth="1"/>
    <col min="8" max="8" width="4.25" style="51" customWidth="1"/>
    <col min="9" max="9" width="4.875" style="51" customWidth="1"/>
    <col min="10" max="10" width="4.75" style="51" customWidth="1"/>
    <col min="11" max="11" width="4.875" style="51" customWidth="1"/>
    <col min="12" max="12" width="2.75" style="51" customWidth="1"/>
    <col min="13" max="13" width="3.125" style="51" customWidth="1"/>
    <col min="14" max="14" width="6" style="51"/>
    <col min="15" max="15" width="4.875" style="51" customWidth="1"/>
    <col min="16" max="16" width="2.75" style="51" customWidth="1"/>
    <col min="17" max="17" width="4.875" style="51" customWidth="1"/>
    <col min="18" max="18" width="2.75" style="51" customWidth="1"/>
    <col min="19" max="19" width="4.875" style="51" customWidth="1"/>
    <col min="20" max="20" width="2.75" style="51" customWidth="1"/>
    <col min="21" max="21" width="2.875" style="51" customWidth="1"/>
    <col min="22" max="22" width="3.125" style="51" customWidth="1"/>
    <col min="23" max="23" width="2.375" style="51" customWidth="1"/>
    <col min="24" max="31" width="6" style="51"/>
    <col min="32" max="32" width="7.375" style="51" bestFit="1" customWidth="1"/>
    <col min="33" max="33" width="6" style="51"/>
    <col min="34" max="34" width="0" style="51" hidden="1" customWidth="1"/>
    <col min="35" max="16384" width="6" style="51"/>
  </cols>
  <sheetData>
    <row r="1" spans="1:34" s="84" customFormat="1" ht="61.9" customHeight="1" x14ac:dyDescent="0.15"/>
    <row r="2" spans="1:34" ht="15" customHeight="1" x14ac:dyDescent="0.15">
      <c r="A2" s="85" t="s">
        <v>31</v>
      </c>
    </row>
    <row r="3" spans="1:34" ht="15" customHeight="1" x14ac:dyDescent="0.15">
      <c r="AH3" s="51" t="s">
        <v>32</v>
      </c>
    </row>
    <row r="4" spans="1:34" ht="15" customHeight="1" x14ac:dyDescent="0.15">
      <c r="A4" s="123" t="s">
        <v>33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AH4" s="51" t="s">
        <v>34</v>
      </c>
    </row>
    <row r="6" spans="1:34" ht="21" customHeight="1" x14ac:dyDescent="0.15">
      <c r="D6" s="86"/>
      <c r="F6" s="124" t="s">
        <v>35</v>
      </c>
      <c r="G6" s="125"/>
      <c r="H6" s="125"/>
      <c r="I6" s="125"/>
      <c r="J6" s="126"/>
      <c r="K6" s="120">
        <f>'２所要額調書（別紙１）2'!E5</f>
        <v>0</v>
      </c>
      <c r="L6" s="121"/>
      <c r="M6" s="121"/>
      <c r="N6" s="121"/>
      <c r="O6" s="121"/>
      <c r="P6" s="121"/>
      <c r="Q6" s="121"/>
      <c r="R6" s="121"/>
      <c r="S6" s="121"/>
      <c r="T6" s="121"/>
      <c r="U6" s="122"/>
    </row>
    <row r="7" spans="1:34" ht="21" customHeight="1" x14ac:dyDescent="0.15">
      <c r="F7" s="117" t="s">
        <v>36</v>
      </c>
      <c r="G7" s="118"/>
      <c r="H7" s="118"/>
      <c r="I7" s="118"/>
      <c r="J7" s="119"/>
      <c r="K7" s="127">
        <f>'２所要額調書（別紙１）2'!E6</f>
        <v>0</v>
      </c>
      <c r="L7" s="128"/>
      <c r="M7" s="128"/>
      <c r="N7" s="128"/>
      <c r="O7" s="128"/>
      <c r="P7" s="128"/>
      <c r="Q7" s="128"/>
      <c r="R7" s="128"/>
      <c r="S7" s="128"/>
      <c r="T7" s="128"/>
      <c r="U7" s="129"/>
    </row>
    <row r="8" spans="1:34" ht="21" customHeight="1" x14ac:dyDescent="0.15">
      <c r="C8" s="49"/>
      <c r="F8" s="117" t="s">
        <v>37</v>
      </c>
      <c r="G8" s="118"/>
      <c r="H8" s="118"/>
      <c r="I8" s="118"/>
      <c r="J8" s="119"/>
      <c r="K8" s="120">
        <f>'２所要額調書（別紙１）2'!E7</f>
        <v>0</v>
      </c>
      <c r="L8" s="121"/>
      <c r="M8" s="121"/>
      <c r="N8" s="121"/>
      <c r="O8" s="121"/>
      <c r="P8" s="121"/>
      <c r="Q8" s="121"/>
      <c r="R8" s="121"/>
      <c r="S8" s="121"/>
      <c r="T8" s="121"/>
      <c r="U8" s="122"/>
    </row>
    <row r="9" spans="1:34" ht="15" customHeight="1" x14ac:dyDescent="0.15">
      <c r="C9" s="49"/>
    </row>
    <row r="10" spans="1:34" ht="17.45" customHeight="1" x14ac:dyDescent="0.15">
      <c r="B10" s="83"/>
      <c r="J10" s="130"/>
      <c r="K10" s="131"/>
      <c r="L10" s="132"/>
      <c r="M10" s="51" t="s">
        <v>38</v>
      </c>
    </row>
    <row r="11" spans="1:34" ht="17.45" customHeight="1" x14ac:dyDescent="0.15">
      <c r="B11" s="82"/>
      <c r="J11" s="130"/>
      <c r="K11" s="131"/>
      <c r="L11" s="132"/>
      <c r="M11" s="51" t="s">
        <v>39</v>
      </c>
    </row>
    <row r="12" spans="1:34" ht="15" customHeight="1" x14ac:dyDescent="0.15">
      <c r="M12" s="70" t="s">
        <v>40</v>
      </c>
    </row>
    <row r="13" spans="1:34" ht="9" customHeight="1" x14ac:dyDescent="0.15">
      <c r="K13" s="70"/>
    </row>
    <row r="14" spans="1:34" ht="8.4499999999999993" customHeight="1" x14ac:dyDescent="0.15">
      <c r="B14" s="49"/>
    </row>
    <row r="15" spans="1:34" ht="9" customHeight="1" x14ac:dyDescent="0.15">
      <c r="C15" s="71"/>
      <c r="D15" s="72"/>
      <c r="E15" s="71"/>
      <c r="F15" s="72"/>
      <c r="G15" s="71"/>
      <c r="H15" s="71"/>
    </row>
    <row r="16" spans="1:34" ht="6" customHeight="1" x14ac:dyDescent="0.15">
      <c r="B16" s="73"/>
      <c r="C16" s="74"/>
      <c r="D16" s="74"/>
      <c r="E16" s="74"/>
      <c r="F16" s="74"/>
      <c r="G16" s="74"/>
      <c r="H16" s="74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  <c r="V16" s="49"/>
    </row>
    <row r="17" spans="2:22" ht="15" customHeight="1" x14ac:dyDescent="0.15">
      <c r="B17" s="77" t="s">
        <v>9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0"/>
      <c r="V17" s="49"/>
    </row>
    <row r="18" spans="2:22" ht="9" customHeight="1" x14ac:dyDescent="0.15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63"/>
      <c r="V18" s="49"/>
    </row>
    <row r="19" spans="2:22" ht="9" customHeight="1" x14ac:dyDescent="0.15">
      <c r="B19" s="80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50"/>
      <c r="V19" s="49"/>
    </row>
    <row r="20" spans="2:22" ht="15" customHeight="1" x14ac:dyDescent="0.15">
      <c r="B20" s="81" t="str">
        <f>'２所要額調書（別紙１）2'!B14</f>
        <v/>
      </c>
      <c r="C20" s="66" t="s">
        <v>10</v>
      </c>
      <c r="D20" s="64"/>
      <c r="E20" s="60"/>
      <c r="F20" s="64"/>
      <c r="G20" s="60"/>
      <c r="H20" s="60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</row>
    <row r="21" spans="2:22" ht="7.15" customHeight="1" x14ac:dyDescent="0.15">
      <c r="B21" s="46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  <c r="V21" s="49"/>
    </row>
    <row r="22" spans="2:22" ht="18" customHeight="1" x14ac:dyDescent="0.15">
      <c r="B22" s="46" t="s">
        <v>41</v>
      </c>
      <c r="C22" s="49"/>
      <c r="D22" s="49"/>
      <c r="E22" s="49"/>
      <c r="F22" s="49" t="s">
        <v>42</v>
      </c>
      <c r="G22" s="1"/>
      <c r="H22" s="49" t="s">
        <v>43</v>
      </c>
      <c r="I22" s="1"/>
      <c r="J22" s="49" t="s">
        <v>44</v>
      </c>
      <c r="K22" s="1"/>
      <c r="L22" s="49" t="s">
        <v>45</v>
      </c>
      <c r="M22" s="60" t="s">
        <v>46</v>
      </c>
      <c r="N22" s="49" t="s">
        <v>42</v>
      </c>
      <c r="O22" s="1"/>
      <c r="P22" s="49" t="s">
        <v>43</v>
      </c>
      <c r="Q22" s="1"/>
      <c r="R22" s="49" t="s">
        <v>44</v>
      </c>
      <c r="S22" s="1"/>
      <c r="T22" s="49" t="s">
        <v>45</v>
      </c>
      <c r="U22" s="50"/>
      <c r="V22" s="49"/>
    </row>
    <row r="23" spans="2:22" ht="15" customHeight="1" x14ac:dyDescent="0.15">
      <c r="B23" s="46" t="s">
        <v>47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50"/>
      <c r="V23" s="49"/>
    </row>
    <row r="24" spans="2:22" ht="15" customHeight="1" x14ac:dyDescent="0.15">
      <c r="B24" s="46"/>
      <c r="C24" s="68" t="s">
        <v>48</v>
      </c>
      <c r="D24" s="133" t="s">
        <v>49</v>
      </c>
      <c r="E24" s="134"/>
      <c r="F24" s="133" t="s">
        <v>50</v>
      </c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4"/>
      <c r="U24" s="50"/>
      <c r="V24" s="49"/>
    </row>
    <row r="25" spans="2:22" ht="15" customHeight="1" x14ac:dyDescent="0.15">
      <c r="B25" s="46"/>
      <c r="C25" s="2"/>
      <c r="D25" s="136"/>
      <c r="E25" s="137"/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U25" s="50"/>
      <c r="V25" s="49"/>
    </row>
    <row r="26" spans="2:22" ht="15" customHeight="1" x14ac:dyDescent="0.15">
      <c r="B26" s="46"/>
      <c r="C26" s="2"/>
      <c r="D26" s="136"/>
      <c r="E26" s="137"/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40"/>
      <c r="U26" s="50"/>
      <c r="V26" s="49"/>
    </row>
    <row r="27" spans="2:22" ht="15" customHeight="1" x14ac:dyDescent="0.15">
      <c r="B27" s="46"/>
      <c r="C27" s="2"/>
      <c r="D27" s="136"/>
      <c r="E27" s="137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40"/>
      <c r="U27" s="50"/>
      <c r="V27" s="49"/>
    </row>
    <row r="28" spans="2:22" ht="15" customHeight="1" x14ac:dyDescent="0.15">
      <c r="B28" s="46"/>
      <c r="C28" s="2"/>
      <c r="D28" s="136"/>
      <c r="E28" s="137"/>
      <c r="F28" s="138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40"/>
      <c r="U28" s="50"/>
      <c r="V28" s="49"/>
    </row>
    <row r="29" spans="2:22" ht="15" customHeight="1" x14ac:dyDescent="0.15">
      <c r="B29" s="46"/>
      <c r="C29" s="2"/>
      <c r="D29" s="136"/>
      <c r="E29" s="137"/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40"/>
      <c r="U29" s="50"/>
      <c r="V29" s="49"/>
    </row>
    <row r="30" spans="2:22" ht="15" customHeight="1" x14ac:dyDescent="0.15">
      <c r="B30" s="61"/>
      <c r="C30" s="62" t="s">
        <v>51</v>
      </c>
      <c r="D30" s="141">
        <f>ROUNDDOWN(SUM(D25:E29),-3)</f>
        <v>0</v>
      </c>
      <c r="E30" s="142"/>
      <c r="F30" s="143" t="s">
        <v>52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5"/>
      <c r="U30" s="63"/>
      <c r="V30" s="49"/>
    </row>
    <row r="31" spans="2:22" ht="6" customHeight="1" x14ac:dyDescent="0.15">
      <c r="B31" s="46"/>
      <c r="C31" s="49"/>
      <c r="D31" s="6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0"/>
      <c r="V31" s="49"/>
    </row>
    <row r="32" spans="2:22" ht="15" customHeight="1" x14ac:dyDescent="0.15">
      <c r="B32" s="65" t="str">
        <f>'２所要額調書（別紙１）2'!B18</f>
        <v/>
      </c>
      <c r="C32" s="66" t="s">
        <v>53</v>
      </c>
      <c r="D32" s="64"/>
      <c r="E32" s="60"/>
      <c r="F32" s="64"/>
      <c r="G32" s="60"/>
      <c r="H32" s="6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50"/>
      <c r="V32" s="49"/>
    </row>
    <row r="33" spans="2:26" ht="8.4499999999999993" customHeight="1" x14ac:dyDescent="0.15"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50"/>
      <c r="V33" s="49"/>
    </row>
    <row r="34" spans="2:26" ht="18" customHeight="1" x14ac:dyDescent="0.15">
      <c r="B34" s="46" t="s">
        <v>41</v>
      </c>
      <c r="C34" s="49"/>
      <c r="D34" s="49"/>
      <c r="E34" s="49"/>
      <c r="F34" s="49" t="s">
        <v>42</v>
      </c>
      <c r="G34" s="1"/>
      <c r="H34" s="49" t="s">
        <v>43</v>
      </c>
      <c r="I34" s="1"/>
      <c r="J34" s="49" t="s">
        <v>44</v>
      </c>
      <c r="K34" s="1"/>
      <c r="L34" s="49" t="s">
        <v>45</v>
      </c>
      <c r="M34" s="60" t="s">
        <v>46</v>
      </c>
      <c r="N34" s="49" t="s">
        <v>42</v>
      </c>
      <c r="O34" s="1"/>
      <c r="P34" s="49" t="s">
        <v>43</v>
      </c>
      <c r="Q34" s="1"/>
      <c r="R34" s="49" t="s">
        <v>44</v>
      </c>
      <c r="S34" s="1"/>
      <c r="T34" s="49" t="s">
        <v>45</v>
      </c>
      <c r="U34" s="50"/>
      <c r="V34" s="49"/>
    </row>
    <row r="35" spans="2:26" ht="15" customHeight="1" x14ac:dyDescent="0.15">
      <c r="B35" s="46" t="s">
        <v>54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0"/>
      <c r="V35" s="49"/>
    </row>
    <row r="36" spans="2:26" ht="15" customHeight="1" x14ac:dyDescent="0.15">
      <c r="B36" s="46"/>
      <c r="C36" s="68" t="s">
        <v>48</v>
      </c>
      <c r="D36" s="133" t="s">
        <v>49</v>
      </c>
      <c r="E36" s="134"/>
      <c r="F36" s="133" t="s">
        <v>50</v>
      </c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4"/>
      <c r="U36" s="50"/>
      <c r="V36" s="49"/>
    </row>
    <row r="37" spans="2:26" ht="15" customHeight="1" x14ac:dyDescent="0.15">
      <c r="B37" s="46"/>
      <c r="C37" s="2"/>
      <c r="D37" s="136"/>
      <c r="E37" s="137"/>
      <c r="F37" s="138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40"/>
      <c r="U37" s="50"/>
      <c r="V37" s="49"/>
    </row>
    <row r="38" spans="2:26" ht="15" customHeight="1" x14ac:dyDescent="0.15">
      <c r="B38" s="46"/>
      <c r="C38" s="2"/>
      <c r="D38" s="136"/>
      <c r="E38" s="137"/>
      <c r="F38" s="138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40"/>
      <c r="U38" s="50"/>
      <c r="V38" s="49"/>
    </row>
    <row r="39" spans="2:26" ht="15" customHeight="1" x14ac:dyDescent="0.15">
      <c r="B39" s="46"/>
      <c r="C39" s="2"/>
      <c r="D39" s="136"/>
      <c r="E39" s="137"/>
      <c r="F39" s="138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40"/>
      <c r="U39" s="50"/>
      <c r="V39" s="49"/>
    </row>
    <row r="40" spans="2:26" ht="15" customHeight="1" x14ac:dyDescent="0.15">
      <c r="B40" s="46"/>
      <c r="C40" s="2"/>
      <c r="D40" s="136"/>
      <c r="E40" s="137"/>
      <c r="F40" s="138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40"/>
      <c r="U40" s="50"/>
      <c r="V40" s="49"/>
    </row>
    <row r="41" spans="2:26" ht="15" customHeight="1" x14ac:dyDescent="0.15">
      <c r="B41" s="46"/>
      <c r="C41" s="2"/>
      <c r="D41" s="136"/>
      <c r="E41" s="137"/>
      <c r="F41" s="138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40"/>
      <c r="U41" s="50"/>
      <c r="V41" s="49"/>
    </row>
    <row r="42" spans="2:26" ht="15" customHeight="1" x14ac:dyDescent="0.15">
      <c r="B42" s="61"/>
      <c r="C42" s="62" t="s">
        <v>51</v>
      </c>
      <c r="D42" s="141">
        <f>ROUNDDOWN(SUM(D37:E41),-3)</f>
        <v>0</v>
      </c>
      <c r="E42" s="142"/>
      <c r="F42" s="143" t="s">
        <v>52</v>
      </c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5"/>
      <c r="U42" s="63"/>
      <c r="V42" s="49"/>
    </row>
    <row r="43" spans="2:26" ht="6" customHeight="1" x14ac:dyDescent="0.15">
      <c r="B43" s="46"/>
      <c r="C43" s="60"/>
      <c r="D43" s="64"/>
      <c r="E43" s="60"/>
      <c r="F43" s="64"/>
      <c r="G43" s="60"/>
      <c r="H43" s="60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50"/>
      <c r="V43" s="49"/>
    </row>
    <row r="44" spans="2:26" ht="15" customHeight="1" x14ac:dyDescent="0.15">
      <c r="B44" s="65" t="str">
        <f>'２所要額調書（別紙１）2'!B22</f>
        <v/>
      </c>
      <c r="C44" s="66" t="s">
        <v>55</v>
      </c>
      <c r="D44" s="64"/>
      <c r="E44" s="60"/>
      <c r="F44" s="64"/>
      <c r="G44" s="60"/>
      <c r="H44" s="60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50"/>
      <c r="V44" s="49"/>
      <c r="Z44" s="67" t="s">
        <v>56</v>
      </c>
    </row>
    <row r="45" spans="2:26" ht="8.4499999999999993" customHeight="1" x14ac:dyDescent="0.15">
      <c r="B45" s="46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  <c r="V45" s="49"/>
      <c r="Z45" s="67"/>
    </row>
    <row r="46" spans="2:26" ht="18" customHeight="1" x14ac:dyDescent="0.15">
      <c r="B46" s="46" t="s">
        <v>41</v>
      </c>
      <c r="C46" s="49"/>
      <c r="D46" s="49"/>
      <c r="E46" s="49"/>
      <c r="F46" s="49" t="s">
        <v>42</v>
      </c>
      <c r="G46" s="1"/>
      <c r="H46" s="49" t="s">
        <v>43</v>
      </c>
      <c r="I46" s="1"/>
      <c r="J46" s="49" t="s">
        <v>44</v>
      </c>
      <c r="K46" s="1"/>
      <c r="L46" s="49" t="s">
        <v>45</v>
      </c>
      <c r="M46" s="60" t="s">
        <v>46</v>
      </c>
      <c r="N46" s="49" t="s">
        <v>42</v>
      </c>
      <c r="O46" s="1"/>
      <c r="P46" s="49" t="s">
        <v>43</v>
      </c>
      <c r="Q46" s="1"/>
      <c r="R46" s="49" t="s">
        <v>44</v>
      </c>
      <c r="S46" s="1"/>
      <c r="T46" s="49" t="s">
        <v>45</v>
      </c>
      <c r="U46" s="50"/>
      <c r="V46" s="49"/>
    </row>
    <row r="47" spans="2:26" ht="6.6" customHeight="1" x14ac:dyDescent="0.15">
      <c r="B47" s="46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60"/>
      <c r="N47" s="49"/>
      <c r="O47" s="49"/>
      <c r="P47" s="49"/>
      <c r="Q47" s="49"/>
      <c r="R47" s="49"/>
      <c r="S47" s="49"/>
      <c r="T47" s="49"/>
      <c r="U47" s="50"/>
      <c r="V47" s="49"/>
    </row>
    <row r="48" spans="2:26" ht="15" customHeight="1" x14ac:dyDescent="0.15">
      <c r="B48" s="46" t="s">
        <v>57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/>
      <c r="V48" s="49"/>
    </row>
    <row r="49" spans="2:22" ht="18" customHeight="1" x14ac:dyDescent="0.15">
      <c r="B49" s="46"/>
      <c r="C49" s="146"/>
      <c r="D49" s="147"/>
      <c r="E49" s="49" t="s">
        <v>58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/>
      <c r="V49" s="49"/>
    </row>
    <row r="50" spans="2:22" ht="6.6" customHeight="1" x14ac:dyDescent="0.15">
      <c r="B50" s="46"/>
      <c r="C50" s="60"/>
      <c r="D50" s="60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/>
      <c r="V50" s="49"/>
    </row>
    <row r="51" spans="2:22" ht="15" customHeight="1" x14ac:dyDescent="0.15">
      <c r="B51" s="46" t="s">
        <v>59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/>
      <c r="V51" s="49"/>
    </row>
    <row r="52" spans="2:22" ht="18" customHeight="1" x14ac:dyDescent="0.15">
      <c r="B52" s="46"/>
      <c r="C52" s="148" t="s">
        <v>60</v>
      </c>
      <c r="D52" s="148" t="s">
        <v>61</v>
      </c>
      <c r="E52" s="150" t="s">
        <v>62</v>
      </c>
      <c r="F52" s="151"/>
      <c r="G52" s="151"/>
      <c r="H52" s="151"/>
      <c r="I52" s="151"/>
      <c r="J52" s="151"/>
      <c r="K52" s="152"/>
      <c r="L52" s="156" t="s">
        <v>63</v>
      </c>
      <c r="M52" s="157"/>
      <c r="N52" s="157"/>
      <c r="O52" s="157"/>
      <c r="P52" s="157"/>
      <c r="Q52" s="158"/>
      <c r="R52" s="48"/>
      <c r="S52" s="48"/>
      <c r="T52" s="49"/>
      <c r="U52" s="50"/>
      <c r="V52" s="49"/>
    </row>
    <row r="53" spans="2:22" ht="18" customHeight="1" x14ac:dyDescent="0.15">
      <c r="B53" s="46"/>
      <c r="C53" s="149"/>
      <c r="D53" s="149"/>
      <c r="E53" s="153"/>
      <c r="F53" s="154"/>
      <c r="G53" s="154"/>
      <c r="H53" s="154"/>
      <c r="I53" s="154"/>
      <c r="J53" s="154"/>
      <c r="K53" s="155"/>
      <c r="L53" s="156" t="s">
        <v>64</v>
      </c>
      <c r="M53" s="157"/>
      <c r="N53" s="158"/>
      <c r="O53" s="156" t="s">
        <v>65</v>
      </c>
      <c r="P53" s="157"/>
      <c r="Q53" s="158"/>
      <c r="R53" s="48"/>
      <c r="S53" s="48"/>
      <c r="T53" s="49"/>
      <c r="U53" s="50"/>
      <c r="V53" s="49"/>
    </row>
    <row r="54" spans="2:22" ht="18" customHeight="1" x14ac:dyDescent="0.15">
      <c r="B54" s="46"/>
      <c r="C54" s="45"/>
      <c r="D54" s="42"/>
      <c r="E54" s="47" t="s">
        <v>42</v>
      </c>
      <c r="F54" s="43"/>
      <c r="G54" s="47" t="s">
        <v>43</v>
      </c>
      <c r="H54" s="43"/>
      <c r="I54" s="47" t="s">
        <v>44</v>
      </c>
      <c r="J54" s="43"/>
      <c r="K54" s="47" t="s">
        <v>45</v>
      </c>
      <c r="L54" s="159"/>
      <c r="M54" s="160"/>
      <c r="N54" s="47" t="s">
        <v>66</v>
      </c>
      <c r="O54" s="159"/>
      <c r="P54" s="160"/>
      <c r="Q54" s="47" t="s">
        <v>66</v>
      </c>
      <c r="R54" s="59" t="s">
        <v>67</v>
      </c>
      <c r="S54" s="59">
        <f>L54+O54</f>
        <v>0</v>
      </c>
      <c r="T54" s="49"/>
      <c r="U54" s="50"/>
      <c r="V54" s="49"/>
    </row>
    <row r="55" spans="2:22" ht="18" customHeight="1" x14ac:dyDescent="0.15">
      <c r="B55" s="46"/>
      <c r="C55" s="45"/>
      <c r="D55" s="42"/>
      <c r="E55" s="47" t="s">
        <v>42</v>
      </c>
      <c r="F55" s="43"/>
      <c r="G55" s="47" t="s">
        <v>43</v>
      </c>
      <c r="H55" s="43"/>
      <c r="I55" s="47" t="s">
        <v>44</v>
      </c>
      <c r="J55" s="43"/>
      <c r="K55" s="47" t="s">
        <v>45</v>
      </c>
      <c r="L55" s="159"/>
      <c r="M55" s="160"/>
      <c r="N55" s="47" t="s">
        <v>66</v>
      </c>
      <c r="O55" s="159"/>
      <c r="P55" s="160"/>
      <c r="Q55" s="47" t="s">
        <v>66</v>
      </c>
      <c r="R55" s="59" t="s">
        <v>68</v>
      </c>
      <c r="S55" s="59">
        <f t="shared" ref="S55:S59" si="0">L55+O55</f>
        <v>0</v>
      </c>
      <c r="T55" s="49"/>
      <c r="U55" s="50"/>
      <c r="V55" s="49"/>
    </row>
    <row r="56" spans="2:22" ht="18" customHeight="1" x14ac:dyDescent="0.15">
      <c r="B56" s="46"/>
      <c r="C56" s="45"/>
      <c r="D56" s="42"/>
      <c r="E56" s="47" t="s">
        <v>42</v>
      </c>
      <c r="F56" s="43"/>
      <c r="G56" s="47" t="s">
        <v>43</v>
      </c>
      <c r="H56" s="43"/>
      <c r="I56" s="47" t="s">
        <v>44</v>
      </c>
      <c r="J56" s="43"/>
      <c r="K56" s="47" t="s">
        <v>45</v>
      </c>
      <c r="L56" s="159"/>
      <c r="M56" s="160"/>
      <c r="N56" s="47" t="s">
        <v>66</v>
      </c>
      <c r="O56" s="159"/>
      <c r="P56" s="160"/>
      <c r="Q56" s="47" t="s">
        <v>66</v>
      </c>
      <c r="R56" s="59" t="s">
        <v>68</v>
      </c>
      <c r="S56" s="59">
        <f t="shared" si="0"/>
        <v>0</v>
      </c>
      <c r="T56" s="49"/>
      <c r="U56" s="50"/>
      <c r="V56" s="49"/>
    </row>
    <row r="57" spans="2:22" ht="18" customHeight="1" x14ac:dyDescent="0.15">
      <c r="B57" s="46"/>
      <c r="C57" s="45"/>
      <c r="D57" s="42"/>
      <c r="E57" s="47" t="s">
        <v>42</v>
      </c>
      <c r="F57" s="43"/>
      <c r="G57" s="47" t="s">
        <v>43</v>
      </c>
      <c r="H57" s="43"/>
      <c r="I57" s="47" t="s">
        <v>44</v>
      </c>
      <c r="J57" s="43"/>
      <c r="K57" s="47" t="s">
        <v>45</v>
      </c>
      <c r="L57" s="159"/>
      <c r="M57" s="160"/>
      <c r="N57" s="47" t="s">
        <v>66</v>
      </c>
      <c r="O57" s="159"/>
      <c r="P57" s="160"/>
      <c r="Q57" s="47" t="s">
        <v>66</v>
      </c>
      <c r="R57" s="59" t="s">
        <v>68</v>
      </c>
      <c r="S57" s="59">
        <f t="shared" si="0"/>
        <v>0</v>
      </c>
      <c r="T57" s="49"/>
      <c r="U57" s="50"/>
      <c r="V57" s="49"/>
    </row>
    <row r="58" spans="2:22" ht="18" customHeight="1" x14ac:dyDescent="0.15">
      <c r="B58" s="46"/>
      <c r="C58" s="45"/>
      <c r="D58" s="42"/>
      <c r="E58" s="47" t="s">
        <v>42</v>
      </c>
      <c r="F58" s="43"/>
      <c r="G58" s="47" t="s">
        <v>43</v>
      </c>
      <c r="H58" s="43"/>
      <c r="I58" s="47" t="s">
        <v>44</v>
      </c>
      <c r="J58" s="43"/>
      <c r="K58" s="47" t="s">
        <v>45</v>
      </c>
      <c r="L58" s="159"/>
      <c r="M58" s="160"/>
      <c r="N58" s="47" t="s">
        <v>66</v>
      </c>
      <c r="O58" s="159"/>
      <c r="P58" s="160"/>
      <c r="Q58" s="47" t="s">
        <v>66</v>
      </c>
      <c r="R58" s="59" t="s">
        <v>68</v>
      </c>
      <c r="S58" s="59">
        <f t="shared" si="0"/>
        <v>0</v>
      </c>
      <c r="T58" s="49"/>
      <c r="U58" s="50"/>
      <c r="V58" s="49"/>
    </row>
    <row r="59" spans="2:22" ht="18" customHeight="1" x14ac:dyDescent="0.15">
      <c r="B59" s="46"/>
      <c r="C59" s="45"/>
      <c r="D59" s="44"/>
      <c r="E59" s="47" t="s">
        <v>42</v>
      </c>
      <c r="F59" s="45"/>
      <c r="G59" s="47" t="s">
        <v>43</v>
      </c>
      <c r="H59" s="45"/>
      <c r="I59" s="47" t="s">
        <v>44</v>
      </c>
      <c r="J59" s="45"/>
      <c r="K59" s="47" t="s">
        <v>45</v>
      </c>
      <c r="L59" s="159"/>
      <c r="M59" s="160"/>
      <c r="N59" s="47" t="s">
        <v>66</v>
      </c>
      <c r="O59" s="159"/>
      <c r="P59" s="160"/>
      <c r="Q59" s="47" t="s">
        <v>66</v>
      </c>
      <c r="R59" s="59" t="s">
        <v>68</v>
      </c>
      <c r="S59" s="59">
        <f t="shared" si="0"/>
        <v>0</v>
      </c>
      <c r="T59" s="49"/>
      <c r="U59" s="50"/>
      <c r="V59" s="49"/>
    </row>
    <row r="60" spans="2:22" ht="18" customHeight="1" x14ac:dyDescent="0.15">
      <c r="B60" s="46"/>
      <c r="C60" s="156" t="s">
        <v>67</v>
      </c>
      <c r="D60" s="157"/>
      <c r="E60" s="157"/>
      <c r="F60" s="157"/>
      <c r="G60" s="157"/>
      <c r="H60" s="157"/>
      <c r="I60" s="157"/>
      <c r="J60" s="157"/>
      <c r="K60" s="158"/>
      <c r="L60" s="161">
        <f>SUM(L54:M59)</f>
        <v>0</v>
      </c>
      <c r="M60" s="162"/>
      <c r="N60" s="47" t="s">
        <v>66</v>
      </c>
      <c r="O60" s="163">
        <f>SUM(O54:P59)</f>
        <v>0</v>
      </c>
      <c r="P60" s="164"/>
      <c r="Q60" s="47" t="s">
        <v>66</v>
      </c>
      <c r="R60" s="48"/>
      <c r="S60" s="48"/>
      <c r="T60" s="49"/>
      <c r="U60" s="50"/>
      <c r="V60" s="49"/>
    </row>
    <row r="61" spans="2:22" ht="18" customHeight="1" x14ac:dyDescent="0.15">
      <c r="B61" s="52"/>
      <c r="C61" s="53" t="s">
        <v>69</v>
      </c>
      <c r="D61" s="54"/>
      <c r="E61" s="54"/>
      <c r="F61" s="54"/>
      <c r="G61" s="54"/>
      <c r="H61" s="54"/>
      <c r="I61" s="54"/>
      <c r="J61" s="54"/>
      <c r="K61" s="54"/>
      <c r="L61" s="55"/>
      <c r="M61" s="55"/>
      <c r="N61" s="54"/>
      <c r="O61" s="56"/>
      <c r="P61" s="56"/>
      <c r="Q61" s="54"/>
      <c r="R61" s="56"/>
      <c r="S61" s="56"/>
      <c r="T61" s="57"/>
      <c r="U61" s="58"/>
      <c r="V61" s="49"/>
    </row>
  </sheetData>
  <sheetProtection algorithmName="SHA-512" hashValue="2jurM8hh89H5KTrcHRsm9y5WOHCbmyUAz++gndBxVtcA/CTnJdURnjmekUdYsHoDpodaVN/8vkceLWjHW446hg==" saltValue="FeATQic0+UYvQPFGB8XdUA==" spinCount="100000" sheet="1" objects="1" scenarios="1"/>
  <mergeCells count="59">
    <mergeCell ref="C60:K60"/>
    <mergeCell ref="L60:M60"/>
    <mergeCell ref="O60:P60"/>
    <mergeCell ref="L57:M57"/>
    <mergeCell ref="O57:P57"/>
    <mergeCell ref="L58:M58"/>
    <mergeCell ref="O58:P58"/>
    <mergeCell ref="L59:M59"/>
    <mergeCell ref="O59:P59"/>
    <mergeCell ref="L54:M54"/>
    <mergeCell ref="O54:P54"/>
    <mergeCell ref="L55:M55"/>
    <mergeCell ref="O55:P55"/>
    <mergeCell ref="L56:M56"/>
    <mergeCell ref="O56:P56"/>
    <mergeCell ref="C49:D49"/>
    <mergeCell ref="C52:C53"/>
    <mergeCell ref="D52:D53"/>
    <mergeCell ref="E52:K53"/>
    <mergeCell ref="L52:Q52"/>
    <mergeCell ref="L53:N53"/>
    <mergeCell ref="O53:Q53"/>
    <mergeCell ref="D40:E40"/>
    <mergeCell ref="F40:T40"/>
    <mergeCell ref="D41:E41"/>
    <mergeCell ref="F41:T41"/>
    <mergeCell ref="D42:E42"/>
    <mergeCell ref="F42:T42"/>
    <mergeCell ref="D37:E37"/>
    <mergeCell ref="F37:T37"/>
    <mergeCell ref="D38:E38"/>
    <mergeCell ref="F38:T38"/>
    <mergeCell ref="D39:E39"/>
    <mergeCell ref="F39:T39"/>
    <mergeCell ref="D29:E29"/>
    <mergeCell ref="F29:T29"/>
    <mergeCell ref="D30:E30"/>
    <mergeCell ref="F30:T30"/>
    <mergeCell ref="D36:E36"/>
    <mergeCell ref="F36:T36"/>
    <mergeCell ref="D26:E26"/>
    <mergeCell ref="F26:T26"/>
    <mergeCell ref="D27:E27"/>
    <mergeCell ref="F27:T27"/>
    <mergeCell ref="D28:E28"/>
    <mergeCell ref="F28:T28"/>
    <mergeCell ref="J10:L10"/>
    <mergeCell ref="J11:L11"/>
    <mergeCell ref="D24:E24"/>
    <mergeCell ref="F24:T24"/>
    <mergeCell ref="D25:E25"/>
    <mergeCell ref="F25:T25"/>
    <mergeCell ref="F8:J8"/>
    <mergeCell ref="K8:U8"/>
    <mergeCell ref="A4:V4"/>
    <mergeCell ref="F6:J6"/>
    <mergeCell ref="K6:U6"/>
    <mergeCell ref="F7:J7"/>
    <mergeCell ref="K7:U7"/>
  </mergeCells>
  <phoneticPr fontId="1"/>
  <conditionalFormatting sqref="S54:S59">
    <cfRule type="cellIs" dxfId="3" priority="1" operator="greaterThan">
      <formula>30</formula>
    </cfRule>
  </conditionalFormatting>
  <dataValidations count="1">
    <dataValidation type="list" allowBlank="1" showInputMessage="1" showErrorMessage="1" sqref="J10:J11" xr:uid="{87C9E6B4-3254-4D67-912D-01124BA014A9}">
      <formula1>$AH$3:$AH$4</formula1>
    </dataValidation>
  </dataValidations>
  <pageMargins left="0.70866141732283472" right="0.39370078740157483" top="0.56000000000000005" bottom="0.46" header="0.31496062992125984" footer="0.31496062992125984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4744-5D33-437F-8DDE-14EC2BB82A5C}">
  <sheetPr codeName="Sheet7">
    <tabColor rgb="FFF9DCE6"/>
  </sheetPr>
  <dimension ref="A1:DV84"/>
  <sheetViews>
    <sheetView showZeros="0" view="pageBreakPreview" zoomScaleNormal="100" zoomScaleSheetLayoutView="100" workbookViewId="0">
      <selection activeCell="D45" sqref="D45:E45"/>
    </sheetView>
  </sheetViews>
  <sheetFormatPr defaultColWidth="6" defaultRowHeight="15" customHeight="1" x14ac:dyDescent="0.15"/>
  <cols>
    <col min="1" max="1" width="2.375" style="51" customWidth="1"/>
    <col min="2" max="2" width="6" style="51" customWidth="1"/>
    <col min="3" max="3" width="6" style="51"/>
    <col min="4" max="4" width="6" style="51" customWidth="1"/>
    <col min="5" max="5" width="4.25" style="51" customWidth="1"/>
    <col min="6" max="7" width="4.75" style="51" customWidth="1"/>
    <col min="8" max="8" width="2.75" style="51" customWidth="1"/>
    <col min="9" max="9" width="4.875" style="51" customWidth="1"/>
    <col min="10" max="10" width="2.75" style="51" customWidth="1"/>
    <col min="11" max="11" width="2.375" style="51" customWidth="1"/>
    <col min="12" max="12" width="4.25" style="51" customWidth="1"/>
    <col min="13" max="13" width="2.125" style="51" customWidth="1"/>
    <col min="14" max="15" width="4.75" style="51" customWidth="1"/>
    <col min="16" max="16" width="2.375" style="51" customWidth="1"/>
    <col min="17" max="17" width="2.75" style="51" customWidth="1"/>
    <col min="18" max="18" width="2.375" style="51" customWidth="1"/>
    <col min="19" max="19" width="2.75" style="51" customWidth="1"/>
    <col min="20" max="20" width="4.375" style="51" customWidth="1"/>
    <col min="21" max="21" width="6" style="51"/>
    <col min="22" max="22" width="4.875" style="51" customWidth="1"/>
    <col min="23" max="23" width="2.75" style="51" customWidth="1"/>
    <col min="24" max="24" width="2.875" style="51" customWidth="1"/>
    <col min="25" max="25" width="3.125" style="51" customWidth="1"/>
    <col min="26" max="26" width="2.375" style="51" customWidth="1"/>
    <col min="27" max="32" width="6" style="51"/>
    <col min="33" max="33" width="5.375" style="51" customWidth="1"/>
    <col min="34" max="34" width="6" style="51" hidden="1" customWidth="1"/>
    <col min="35" max="16384" width="6" style="51"/>
  </cols>
  <sheetData>
    <row r="1" spans="1:126" s="84" customFormat="1" ht="61.9" customHeight="1" x14ac:dyDescent="0.15"/>
    <row r="2" spans="1:126" ht="15" customHeight="1" x14ac:dyDescent="0.15">
      <c r="A2" s="85" t="s">
        <v>31</v>
      </c>
      <c r="AH2" s="87" t="s">
        <v>70</v>
      </c>
    </row>
    <row r="3" spans="1:126" ht="9" customHeight="1" x14ac:dyDescent="0.15">
      <c r="C3" s="71"/>
      <c r="D3" s="72"/>
      <c r="E3" s="71"/>
      <c r="F3" s="72"/>
      <c r="G3" s="71"/>
      <c r="H3" s="71"/>
      <c r="AH3" s="87"/>
    </row>
    <row r="4" spans="1:126" ht="6" customHeight="1" x14ac:dyDescent="0.15">
      <c r="B4" s="73"/>
      <c r="C4" s="74"/>
      <c r="D4" s="74"/>
      <c r="E4" s="74"/>
      <c r="F4" s="74"/>
      <c r="G4" s="74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49"/>
    </row>
    <row r="5" spans="1:126" ht="15" customHeight="1" x14ac:dyDescent="0.15">
      <c r="B5" s="77" t="s">
        <v>22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50"/>
      <c r="Y5" s="49"/>
    </row>
    <row r="6" spans="1:126" ht="9" customHeight="1" x14ac:dyDescent="0.15"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63"/>
      <c r="Y6" s="49"/>
    </row>
    <row r="7" spans="1:126" ht="15" customHeight="1" x14ac:dyDescent="0.15">
      <c r="B7" s="81" t="str">
        <f>'２所要額調書（別紙１）2'!B30</f>
        <v/>
      </c>
      <c r="C7" s="88" t="s">
        <v>71</v>
      </c>
      <c r="D7" s="64"/>
      <c r="E7" s="60"/>
      <c r="F7" s="64"/>
      <c r="G7" s="60"/>
      <c r="H7" s="60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49"/>
    </row>
    <row r="8" spans="1:126" ht="7.15" customHeight="1" x14ac:dyDescent="0.15">
      <c r="B8" s="46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0"/>
      <c r="Y8" s="49"/>
    </row>
    <row r="9" spans="1:126" s="89" customFormat="1" ht="22.5" customHeight="1" x14ac:dyDescent="0.15">
      <c r="B9" s="90" t="s">
        <v>72</v>
      </c>
      <c r="C9" s="91"/>
      <c r="D9" s="91"/>
      <c r="E9" s="91"/>
      <c r="F9" s="91"/>
      <c r="G9" s="92" t="s">
        <v>42</v>
      </c>
      <c r="H9" s="109"/>
      <c r="I9" s="92" t="s">
        <v>43</v>
      </c>
      <c r="J9" s="109"/>
      <c r="K9" s="92" t="s">
        <v>44</v>
      </c>
      <c r="L9" s="109"/>
      <c r="M9" s="92" t="s">
        <v>45</v>
      </c>
      <c r="N9" s="92" t="s">
        <v>46</v>
      </c>
      <c r="O9" s="92" t="s">
        <v>42</v>
      </c>
      <c r="P9" s="109"/>
      <c r="Q9" s="92" t="s">
        <v>43</v>
      </c>
      <c r="R9" s="109"/>
      <c r="S9" s="92" t="s">
        <v>44</v>
      </c>
      <c r="T9" s="109"/>
      <c r="U9" s="92" t="s">
        <v>45</v>
      </c>
      <c r="X9" s="93"/>
      <c r="DV9" s="89" t="s">
        <v>114</v>
      </c>
    </row>
    <row r="10" spans="1:126" s="89" customFormat="1" ht="22.5" customHeight="1" x14ac:dyDescent="0.15">
      <c r="B10" s="94" t="s">
        <v>73</v>
      </c>
      <c r="C10" s="95"/>
      <c r="D10" s="96"/>
      <c r="E10" s="96"/>
      <c r="F10" s="96"/>
      <c r="G10" s="96"/>
      <c r="H10" s="96"/>
      <c r="I10" s="96"/>
      <c r="J10" s="96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6"/>
      <c r="X10" s="98"/>
      <c r="DV10" s="89" t="s">
        <v>113</v>
      </c>
    </row>
    <row r="11" spans="1:126" s="89" customFormat="1" ht="22.5" customHeight="1" x14ac:dyDescent="0.15">
      <c r="B11" s="94" t="s">
        <v>74</v>
      </c>
      <c r="C11" s="109"/>
      <c r="D11" s="95" t="s">
        <v>75</v>
      </c>
      <c r="E11" s="96"/>
      <c r="F11" s="96"/>
      <c r="G11" s="96"/>
      <c r="H11" s="96"/>
      <c r="I11" s="96"/>
      <c r="J11" s="96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6"/>
      <c r="X11" s="98"/>
      <c r="DV11" s="89" t="s">
        <v>42</v>
      </c>
    </row>
    <row r="12" spans="1:126" s="89" customFormat="1" ht="22.5" customHeight="1" x14ac:dyDescent="0.15">
      <c r="B12" s="90"/>
      <c r="C12" s="109"/>
      <c r="D12" s="95" t="s">
        <v>76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7"/>
      <c r="T12" s="97"/>
      <c r="U12" s="97"/>
      <c r="V12" s="97"/>
      <c r="W12" s="97"/>
      <c r="X12" s="99"/>
    </row>
    <row r="13" spans="1:126" s="89" customFormat="1" ht="22.5" customHeight="1" x14ac:dyDescent="0.15">
      <c r="B13" s="90" t="s">
        <v>77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7"/>
      <c r="T13" s="97"/>
      <c r="U13" s="97"/>
      <c r="V13" s="97"/>
      <c r="W13" s="97"/>
      <c r="X13" s="99"/>
    </row>
    <row r="14" spans="1:126" s="89" customFormat="1" ht="22.5" customHeight="1" x14ac:dyDescent="0.15">
      <c r="B14" s="90" t="s">
        <v>78</v>
      </c>
      <c r="C14" s="95"/>
      <c r="D14" s="95"/>
      <c r="E14" s="92"/>
      <c r="F14" s="92"/>
      <c r="G14" s="92" t="s">
        <v>42</v>
      </c>
      <c r="H14" s="109"/>
      <c r="I14" s="92" t="s">
        <v>43</v>
      </c>
      <c r="J14" s="109"/>
      <c r="K14" s="92" t="s">
        <v>44</v>
      </c>
      <c r="L14" s="109"/>
      <c r="M14" s="92" t="s">
        <v>45</v>
      </c>
      <c r="N14" s="92" t="s">
        <v>46</v>
      </c>
      <c r="O14" s="91" t="s">
        <v>42</v>
      </c>
      <c r="P14" s="109"/>
      <c r="Q14" s="92" t="s">
        <v>43</v>
      </c>
      <c r="R14" s="109"/>
      <c r="S14" s="92" t="s">
        <v>44</v>
      </c>
      <c r="T14" s="109"/>
      <c r="U14" s="92" t="s">
        <v>45</v>
      </c>
      <c r="X14" s="93"/>
    </row>
    <row r="15" spans="1:126" ht="9" customHeight="1" x14ac:dyDescent="0.15">
      <c r="B15" s="80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X15" s="100"/>
      <c r="Y15" s="49"/>
    </row>
    <row r="16" spans="1:126" ht="15" customHeight="1" x14ac:dyDescent="0.15">
      <c r="B16" s="65" t="str">
        <f>'２所要額調書（別紙１）2'!B34</f>
        <v/>
      </c>
      <c r="C16" s="66" t="s">
        <v>79</v>
      </c>
      <c r="D16" s="64"/>
      <c r="E16" s="60"/>
      <c r="F16" s="64"/>
      <c r="G16" s="60"/>
      <c r="H16" s="60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X16" s="100"/>
      <c r="Y16" s="49"/>
    </row>
    <row r="17" spans="2:30" ht="7.15" customHeight="1" x14ac:dyDescent="0.15">
      <c r="B17" s="46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X17" s="100"/>
      <c r="Y17" s="49"/>
    </row>
    <row r="18" spans="2:30" ht="18" customHeight="1" x14ac:dyDescent="0.15">
      <c r="B18" s="46" t="s">
        <v>41</v>
      </c>
      <c r="C18" s="49"/>
      <c r="D18" s="49"/>
      <c r="E18" s="49"/>
      <c r="G18" s="49" t="s">
        <v>42</v>
      </c>
      <c r="H18" s="1"/>
      <c r="I18" s="49" t="s">
        <v>43</v>
      </c>
      <c r="J18" s="1"/>
      <c r="K18" s="49" t="s">
        <v>44</v>
      </c>
      <c r="L18" s="1"/>
      <c r="M18" s="49" t="s">
        <v>45</v>
      </c>
      <c r="N18" s="60" t="s">
        <v>46</v>
      </c>
      <c r="O18" s="60" t="s">
        <v>42</v>
      </c>
      <c r="P18" s="1"/>
      <c r="Q18" s="49" t="s">
        <v>43</v>
      </c>
      <c r="R18" s="1"/>
      <c r="S18" s="49" t="s">
        <v>44</v>
      </c>
      <c r="T18" s="1"/>
      <c r="U18" s="49" t="s">
        <v>45</v>
      </c>
      <c r="X18" s="100"/>
      <c r="Y18" s="49"/>
    </row>
    <row r="19" spans="2:30" ht="15" customHeight="1" x14ac:dyDescent="0.15">
      <c r="B19" s="46" t="s">
        <v>80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0"/>
      <c r="Y19" s="49"/>
    </row>
    <row r="20" spans="2:30" ht="15" customHeight="1" x14ac:dyDescent="0.15">
      <c r="B20" s="46"/>
      <c r="C20" s="146"/>
      <c r="D20" s="147"/>
      <c r="E20" s="46" t="s">
        <v>58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  <c r="Y20" s="49"/>
    </row>
    <row r="21" spans="2:30" ht="15" customHeight="1" x14ac:dyDescent="0.15">
      <c r="B21" s="46" t="s">
        <v>81</v>
      </c>
      <c r="C21" s="60"/>
      <c r="D21" s="60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  <c r="Y21" s="49"/>
    </row>
    <row r="22" spans="2:30" ht="27.6" customHeight="1" x14ac:dyDescent="0.15">
      <c r="B22" s="46"/>
      <c r="C22" s="47" t="s">
        <v>60</v>
      </c>
      <c r="D22" s="47" t="s">
        <v>61</v>
      </c>
      <c r="E22" s="168" t="s">
        <v>62</v>
      </c>
      <c r="F22" s="168"/>
      <c r="G22" s="168"/>
      <c r="H22" s="168"/>
      <c r="I22" s="168"/>
      <c r="J22" s="168"/>
      <c r="K22" s="156"/>
      <c r="L22" s="156" t="s">
        <v>82</v>
      </c>
      <c r="M22" s="157"/>
      <c r="N22" s="157"/>
      <c r="O22" s="157"/>
      <c r="P22" s="157"/>
      <c r="Q22" s="157"/>
      <c r="R22" s="158"/>
      <c r="S22" s="169" t="s">
        <v>83</v>
      </c>
      <c r="T22" s="170"/>
      <c r="U22" s="171" t="s">
        <v>84</v>
      </c>
      <c r="V22" s="172"/>
      <c r="W22" s="173"/>
      <c r="X22" s="50"/>
      <c r="Y22" s="49"/>
      <c r="AD22" s="67" t="s">
        <v>112</v>
      </c>
    </row>
    <row r="23" spans="2:30" ht="15" customHeight="1" x14ac:dyDescent="0.15">
      <c r="B23" s="46"/>
      <c r="C23" s="47">
        <v>1</v>
      </c>
      <c r="D23" s="42"/>
      <c r="E23" s="42"/>
      <c r="F23" s="45"/>
      <c r="G23" s="47" t="s">
        <v>43</v>
      </c>
      <c r="H23" s="45"/>
      <c r="I23" s="47" t="s">
        <v>44</v>
      </c>
      <c r="J23" s="45"/>
      <c r="K23" s="101" t="s">
        <v>45</v>
      </c>
      <c r="L23" s="102" t="s">
        <v>42</v>
      </c>
      <c r="M23" s="45"/>
      <c r="N23" s="47" t="s">
        <v>43</v>
      </c>
      <c r="O23" s="45"/>
      <c r="P23" s="47" t="s">
        <v>44</v>
      </c>
      <c r="Q23" s="45"/>
      <c r="R23" s="101" t="s">
        <v>45</v>
      </c>
      <c r="S23" s="110"/>
      <c r="T23" s="103" t="s">
        <v>85</v>
      </c>
      <c r="U23" s="165"/>
      <c r="V23" s="166"/>
      <c r="W23" s="167"/>
      <c r="X23" s="50"/>
      <c r="Y23" s="49"/>
    </row>
    <row r="24" spans="2:30" ht="15" customHeight="1" x14ac:dyDescent="0.15">
      <c r="B24" s="46"/>
      <c r="C24" s="47">
        <v>2</v>
      </c>
      <c r="D24" s="42"/>
      <c r="E24" s="42"/>
      <c r="F24" s="45"/>
      <c r="G24" s="47" t="s">
        <v>43</v>
      </c>
      <c r="H24" s="45"/>
      <c r="I24" s="47" t="s">
        <v>44</v>
      </c>
      <c r="J24" s="45"/>
      <c r="K24" s="101" t="s">
        <v>45</v>
      </c>
      <c r="L24" s="102" t="s">
        <v>42</v>
      </c>
      <c r="M24" s="45"/>
      <c r="N24" s="47" t="s">
        <v>43</v>
      </c>
      <c r="O24" s="45"/>
      <c r="P24" s="47" t="s">
        <v>44</v>
      </c>
      <c r="Q24" s="45"/>
      <c r="R24" s="101" t="s">
        <v>45</v>
      </c>
      <c r="S24" s="110"/>
      <c r="T24" s="103" t="s">
        <v>85</v>
      </c>
      <c r="U24" s="165"/>
      <c r="V24" s="166"/>
      <c r="W24" s="167"/>
      <c r="X24" s="50"/>
      <c r="Y24" s="49"/>
    </row>
    <row r="25" spans="2:30" ht="15" customHeight="1" x14ac:dyDescent="0.15">
      <c r="B25" s="46"/>
      <c r="C25" s="47">
        <v>3</v>
      </c>
      <c r="D25" s="42"/>
      <c r="E25" s="42"/>
      <c r="F25" s="45"/>
      <c r="G25" s="47" t="s">
        <v>43</v>
      </c>
      <c r="H25" s="45"/>
      <c r="I25" s="47" t="s">
        <v>44</v>
      </c>
      <c r="J25" s="45"/>
      <c r="K25" s="101" t="s">
        <v>45</v>
      </c>
      <c r="L25" s="102" t="s">
        <v>42</v>
      </c>
      <c r="M25" s="45"/>
      <c r="N25" s="47" t="s">
        <v>43</v>
      </c>
      <c r="O25" s="45"/>
      <c r="P25" s="47" t="s">
        <v>44</v>
      </c>
      <c r="Q25" s="45"/>
      <c r="R25" s="101" t="s">
        <v>45</v>
      </c>
      <c r="S25" s="110"/>
      <c r="T25" s="103" t="s">
        <v>85</v>
      </c>
      <c r="U25" s="165"/>
      <c r="V25" s="166"/>
      <c r="W25" s="167"/>
      <c r="X25" s="50"/>
      <c r="Y25" s="49"/>
    </row>
    <row r="26" spans="2:30" ht="15" customHeight="1" x14ac:dyDescent="0.15">
      <c r="B26" s="46"/>
      <c r="C26" s="47">
        <v>4</v>
      </c>
      <c r="D26" s="42"/>
      <c r="E26" s="42"/>
      <c r="F26" s="45"/>
      <c r="G26" s="47" t="s">
        <v>43</v>
      </c>
      <c r="H26" s="45"/>
      <c r="I26" s="47" t="s">
        <v>44</v>
      </c>
      <c r="J26" s="45"/>
      <c r="K26" s="101" t="s">
        <v>45</v>
      </c>
      <c r="L26" s="102" t="s">
        <v>42</v>
      </c>
      <c r="M26" s="45"/>
      <c r="N26" s="47" t="s">
        <v>43</v>
      </c>
      <c r="O26" s="45"/>
      <c r="P26" s="47" t="s">
        <v>44</v>
      </c>
      <c r="Q26" s="45"/>
      <c r="R26" s="101" t="s">
        <v>45</v>
      </c>
      <c r="S26" s="110"/>
      <c r="T26" s="103" t="s">
        <v>85</v>
      </c>
      <c r="U26" s="165"/>
      <c r="V26" s="166"/>
      <c r="W26" s="167"/>
      <c r="X26" s="50"/>
      <c r="Y26" s="49"/>
    </row>
    <row r="27" spans="2:30" ht="15" customHeight="1" x14ac:dyDescent="0.15">
      <c r="B27" s="46"/>
      <c r="C27" s="47">
        <v>5</v>
      </c>
      <c r="D27" s="42"/>
      <c r="E27" s="42"/>
      <c r="F27" s="45"/>
      <c r="G27" s="47" t="s">
        <v>43</v>
      </c>
      <c r="H27" s="45"/>
      <c r="I27" s="47" t="s">
        <v>44</v>
      </c>
      <c r="J27" s="45"/>
      <c r="K27" s="101" t="s">
        <v>45</v>
      </c>
      <c r="L27" s="102" t="s">
        <v>42</v>
      </c>
      <c r="M27" s="45"/>
      <c r="N27" s="47" t="s">
        <v>43</v>
      </c>
      <c r="O27" s="45"/>
      <c r="P27" s="47" t="s">
        <v>44</v>
      </c>
      <c r="Q27" s="45"/>
      <c r="R27" s="101" t="s">
        <v>45</v>
      </c>
      <c r="S27" s="110"/>
      <c r="T27" s="103" t="s">
        <v>85</v>
      </c>
      <c r="U27" s="165"/>
      <c r="V27" s="166"/>
      <c r="W27" s="167"/>
      <c r="X27" s="50"/>
      <c r="Y27" s="49"/>
    </row>
    <row r="28" spans="2:30" ht="15" customHeight="1" x14ac:dyDescent="0.15">
      <c r="B28" s="46"/>
      <c r="C28" s="156" t="s">
        <v>67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8"/>
      <c r="S28" s="104">
        <f>SUM(S23:T27)</f>
        <v>0</v>
      </c>
      <c r="T28" s="103" t="s">
        <v>85</v>
      </c>
      <c r="U28" s="174">
        <f>SUM(U23:W27)</f>
        <v>0</v>
      </c>
      <c r="V28" s="175"/>
      <c r="W28" s="176"/>
      <c r="X28" s="50"/>
      <c r="Y28" s="49"/>
    </row>
    <row r="29" spans="2:30" ht="15" customHeight="1" x14ac:dyDescent="0.15">
      <c r="B29" s="46"/>
      <c r="C29" s="105" t="s">
        <v>86</v>
      </c>
      <c r="D29" s="60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  <c r="Y29" s="49"/>
    </row>
    <row r="30" spans="2:30" ht="15" customHeight="1" x14ac:dyDescent="0.15">
      <c r="B30" s="61"/>
      <c r="C30" s="79"/>
      <c r="D30" s="106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63"/>
      <c r="Y30" s="49"/>
    </row>
    <row r="31" spans="2:30" ht="6" customHeight="1" x14ac:dyDescent="0.15">
      <c r="B31" s="46"/>
      <c r="C31" s="49"/>
      <c r="D31" s="6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0"/>
      <c r="Y31" s="49"/>
    </row>
    <row r="32" spans="2:30" ht="15" customHeight="1" x14ac:dyDescent="0.15">
      <c r="B32" s="81" t="str">
        <f>'２所要額調書（別紙１）2'!B44</f>
        <v/>
      </c>
      <c r="C32" s="66" t="s">
        <v>87</v>
      </c>
      <c r="D32" s="64"/>
      <c r="E32" s="60"/>
      <c r="F32" s="64"/>
      <c r="G32" s="60"/>
      <c r="H32" s="6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50"/>
      <c r="Y32" s="49"/>
    </row>
    <row r="33" spans="2:25" ht="8.4499999999999993" customHeight="1" x14ac:dyDescent="0.15"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  <c r="Y33" s="49"/>
    </row>
    <row r="34" spans="2:25" ht="18" customHeight="1" x14ac:dyDescent="0.15">
      <c r="B34" s="46" t="s">
        <v>41</v>
      </c>
      <c r="C34" s="49"/>
      <c r="D34" s="49"/>
      <c r="E34" s="49"/>
      <c r="F34" s="49" t="s">
        <v>42</v>
      </c>
      <c r="G34" s="1"/>
      <c r="H34" s="49" t="s">
        <v>43</v>
      </c>
      <c r="I34" s="1"/>
      <c r="J34" s="49" t="s">
        <v>44</v>
      </c>
      <c r="K34" s="1"/>
      <c r="L34" s="49" t="s">
        <v>45</v>
      </c>
      <c r="M34" s="60" t="s">
        <v>46</v>
      </c>
      <c r="N34" s="49" t="s">
        <v>42</v>
      </c>
      <c r="O34" s="1"/>
      <c r="P34" s="49" t="s">
        <v>43</v>
      </c>
      <c r="Q34" s="1"/>
      <c r="R34" s="49" t="s">
        <v>44</v>
      </c>
      <c r="S34" s="1"/>
      <c r="T34" s="49" t="s">
        <v>45</v>
      </c>
      <c r="X34" s="50"/>
      <c r="Y34" s="49"/>
    </row>
    <row r="35" spans="2:25" ht="18" customHeight="1" x14ac:dyDescent="0.15">
      <c r="B35" s="46"/>
      <c r="C35" s="111"/>
      <c r="D35" s="49" t="s">
        <v>117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60"/>
      <c r="U35" s="49"/>
      <c r="V35" s="49"/>
      <c r="W35" s="49"/>
      <c r="X35" s="50"/>
      <c r="Y35" s="49"/>
    </row>
    <row r="36" spans="2:25" ht="15" customHeight="1" x14ac:dyDescent="0.15">
      <c r="B36" s="46" t="s">
        <v>116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  <c r="Y36" s="49"/>
    </row>
    <row r="37" spans="2:25" ht="6" customHeight="1" x14ac:dyDescent="0.15">
      <c r="B37" s="46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  <c r="Y37" s="49"/>
    </row>
    <row r="38" spans="2:25" ht="18" customHeight="1" x14ac:dyDescent="0.15">
      <c r="B38" s="46"/>
      <c r="C38" s="111"/>
      <c r="D38" s="49" t="s">
        <v>88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  <c r="Y38" s="49"/>
    </row>
    <row r="39" spans="2:25" ht="18" customHeight="1" x14ac:dyDescent="0.15">
      <c r="B39" s="46"/>
      <c r="C39" s="111"/>
      <c r="D39" s="49" t="s">
        <v>89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  <c r="Y39" s="49"/>
    </row>
    <row r="40" spans="2:25" ht="18" customHeight="1" x14ac:dyDescent="0.15">
      <c r="B40" s="46"/>
      <c r="C40" s="111"/>
      <c r="D40" s="49" t="s">
        <v>90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  <c r="Y40" s="49"/>
    </row>
    <row r="41" spans="2:25" ht="18" customHeight="1" x14ac:dyDescent="0.15">
      <c r="B41" s="46"/>
      <c r="C41" s="111"/>
      <c r="D41" s="49" t="s">
        <v>91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49"/>
    </row>
    <row r="42" spans="2:25" ht="6.6" customHeight="1" x14ac:dyDescent="0.15">
      <c r="B42" s="46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  <c r="Y42" s="49"/>
    </row>
    <row r="43" spans="2:25" ht="15" customHeight="1" x14ac:dyDescent="0.15">
      <c r="B43" s="46" t="s">
        <v>92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  <c r="Y43" s="49"/>
    </row>
    <row r="44" spans="2:25" ht="15" customHeight="1" x14ac:dyDescent="0.15">
      <c r="B44" s="46"/>
      <c r="C44" s="68" t="s">
        <v>48</v>
      </c>
      <c r="D44" s="177" t="s">
        <v>49</v>
      </c>
      <c r="E44" s="177"/>
      <c r="F44" s="133" t="s">
        <v>50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4"/>
      <c r="X44" s="50"/>
      <c r="Y44" s="49"/>
    </row>
    <row r="45" spans="2:25" ht="15" customHeight="1" x14ac:dyDescent="0.15">
      <c r="B45" s="46"/>
      <c r="C45" s="2"/>
      <c r="D45" s="187"/>
      <c r="E45" s="187"/>
      <c r="F45" s="138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40"/>
      <c r="X45" s="50"/>
      <c r="Y45" s="49"/>
    </row>
    <row r="46" spans="2:25" ht="15" customHeight="1" x14ac:dyDescent="0.15">
      <c r="B46" s="46"/>
      <c r="C46" s="2"/>
      <c r="D46" s="187"/>
      <c r="E46" s="187"/>
      <c r="F46" s="138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40"/>
      <c r="X46" s="50"/>
      <c r="Y46" s="49"/>
    </row>
    <row r="47" spans="2:25" ht="15" customHeight="1" x14ac:dyDescent="0.15">
      <c r="B47" s="46"/>
      <c r="C47" s="2"/>
      <c r="D47" s="187"/>
      <c r="E47" s="187"/>
      <c r="F47" s="138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40"/>
      <c r="X47" s="50"/>
      <c r="Y47" s="49"/>
    </row>
    <row r="48" spans="2:25" ht="15" customHeight="1" x14ac:dyDescent="0.15">
      <c r="B48" s="46"/>
      <c r="C48" s="2"/>
      <c r="D48" s="187"/>
      <c r="E48" s="187"/>
      <c r="F48" s="138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40"/>
      <c r="X48" s="50"/>
      <c r="Y48" s="49"/>
    </row>
    <row r="49" spans="2:25" ht="15" customHeight="1" x14ac:dyDescent="0.15">
      <c r="B49" s="46"/>
      <c r="C49" s="2"/>
      <c r="D49" s="187"/>
      <c r="E49" s="187"/>
      <c r="F49" s="138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40"/>
      <c r="X49" s="50"/>
      <c r="Y49" s="49"/>
    </row>
    <row r="50" spans="2:25" ht="15" customHeight="1" x14ac:dyDescent="0.15">
      <c r="B50" s="46"/>
      <c r="C50" s="62" t="s">
        <v>51</v>
      </c>
      <c r="D50" s="188">
        <f>ROUNDDOWN(SUM(D45:E49),-3)</f>
        <v>0</v>
      </c>
      <c r="E50" s="188"/>
      <c r="F50" s="143" t="s">
        <v>52</v>
      </c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5"/>
      <c r="X50" s="50"/>
      <c r="Y50" s="49"/>
    </row>
    <row r="51" spans="2:25" ht="15" customHeight="1" x14ac:dyDescent="0.15">
      <c r="B51" s="4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50"/>
      <c r="Y51" s="49"/>
    </row>
    <row r="52" spans="2:25" ht="15" customHeight="1" x14ac:dyDescent="0.15">
      <c r="B52" s="46" t="s">
        <v>93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50"/>
      <c r="Y52" s="49"/>
    </row>
    <row r="53" spans="2:25" ht="15" customHeight="1" x14ac:dyDescent="0.15">
      <c r="B53" s="80" t="s">
        <v>94</v>
      </c>
      <c r="C53" s="49" t="s">
        <v>95</v>
      </c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50"/>
      <c r="Y53" s="49"/>
    </row>
    <row r="54" spans="2:25" ht="15" customHeight="1" x14ac:dyDescent="0.15">
      <c r="B54" s="80" t="s">
        <v>94</v>
      </c>
      <c r="C54" s="49" t="s">
        <v>96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50"/>
      <c r="Y54" s="49"/>
    </row>
    <row r="55" spans="2:25" ht="15" customHeight="1" x14ac:dyDescent="0.15">
      <c r="B55" s="80" t="s">
        <v>94</v>
      </c>
      <c r="C55" s="49" t="s">
        <v>97</v>
      </c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50"/>
      <c r="Y55" s="49"/>
    </row>
    <row r="56" spans="2:25" ht="15" customHeight="1" x14ac:dyDescent="0.15">
      <c r="B56" s="80" t="s">
        <v>94</v>
      </c>
      <c r="C56" s="49" t="s">
        <v>98</v>
      </c>
      <c r="D56" s="49"/>
      <c r="E56" s="49"/>
      <c r="F56" s="49"/>
      <c r="G56" s="49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50"/>
      <c r="Y56" s="49"/>
    </row>
    <row r="57" spans="2:25" ht="15" customHeight="1" x14ac:dyDescent="0.15">
      <c r="B57" s="80" t="s">
        <v>94</v>
      </c>
      <c r="C57" s="49" t="s">
        <v>99</v>
      </c>
      <c r="D57" s="49"/>
      <c r="E57" s="49"/>
      <c r="F57" s="49"/>
      <c r="G57" s="49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50"/>
      <c r="Y57" s="49"/>
    </row>
    <row r="58" spans="2:25" ht="6" customHeight="1" x14ac:dyDescent="0.15">
      <c r="B58" s="46"/>
      <c r="C58" s="60"/>
      <c r="D58" s="64"/>
      <c r="E58" s="60"/>
      <c r="F58" s="64"/>
      <c r="G58" s="60"/>
      <c r="H58" s="6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  <c r="Y58" s="49"/>
    </row>
    <row r="59" spans="2:25" ht="15" customHeight="1" x14ac:dyDescent="0.15">
      <c r="B59" s="65" t="str">
        <f>'２所要額調書（別紙１）2'!B48</f>
        <v/>
      </c>
      <c r="C59" s="66" t="s">
        <v>28</v>
      </c>
      <c r="D59" s="64"/>
      <c r="E59" s="60"/>
      <c r="F59" s="64"/>
      <c r="G59" s="60"/>
      <c r="H59" s="60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  <c r="Y59" s="49"/>
    </row>
    <row r="60" spans="2:25" ht="8.4499999999999993" customHeight="1" x14ac:dyDescent="0.15">
      <c r="B60" s="46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50"/>
      <c r="Y60" s="49"/>
    </row>
    <row r="61" spans="2:25" ht="18" customHeight="1" x14ac:dyDescent="0.15">
      <c r="B61" s="46" t="s">
        <v>41</v>
      </c>
      <c r="C61" s="49"/>
      <c r="D61" s="49"/>
      <c r="E61" s="49"/>
      <c r="F61" s="49" t="s">
        <v>42</v>
      </c>
      <c r="G61" s="1"/>
      <c r="H61" s="49" t="s">
        <v>43</v>
      </c>
      <c r="I61" s="1"/>
      <c r="J61" s="49" t="s">
        <v>44</v>
      </c>
      <c r="K61" s="1"/>
      <c r="L61" s="49" t="s">
        <v>45</v>
      </c>
      <c r="M61" s="60" t="s">
        <v>46</v>
      </c>
      <c r="N61" s="49" t="s">
        <v>42</v>
      </c>
      <c r="O61" s="1"/>
      <c r="P61" s="49" t="s">
        <v>43</v>
      </c>
      <c r="Q61" s="1"/>
      <c r="R61" s="49" t="s">
        <v>44</v>
      </c>
      <c r="S61" s="1"/>
      <c r="T61" s="49" t="s">
        <v>45</v>
      </c>
      <c r="U61" s="49"/>
      <c r="X61" s="50"/>
      <c r="Y61" s="49"/>
    </row>
    <row r="62" spans="2:25" ht="6.6" customHeight="1" x14ac:dyDescent="0.15">
      <c r="B62" s="46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60"/>
      <c r="U62" s="49"/>
      <c r="V62" s="49"/>
      <c r="W62" s="49"/>
      <c r="X62" s="50"/>
      <c r="Y62" s="49"/>
    </row>
    <row r="63" spans="2:25" ht="15" customHeight="1" x14ac:dyDescent="0.15">
      <c r="B63" s="46" t="s">
        <v>100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50"/>
      <c r="Y63" s="49"/>
    </row>
    <row r="64" spans="2:25" ht="18" customHeight="1" x14ac:dyDescent="0.15">
      <c r="B64" s="46"/>
      <c r="C64" s="111"/>
      <c r="D64" s="49" t="s">
        <v>101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50"/>
      <c r="Y64" s="49"/>
    </row>
    <row r="65" spans="1:26" ht="18" customHeight="1" x14ac:dyDescent="0.15">
      <c r="B65" s="46"/>
      <c r="C65" s="111"/>
      <c r="D65" s="49" t="s">
        <v>102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50"/>
      <c r="Y65" s="49"/>
    </row>
    <row r="66" spans="1:26" ht="18" customHeight="1" x14ac:dyDescent="0.15">
      <c r="B66" s="46"/>
      <c r="C66" s="111"/>
      <c r="D66" s="49" t="s">
        <v>103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50"/>
      <c r="Y66" s="49"/>
    </row>
    <row r="67" spans="1:26" ht="18" customHeight="1" x14ac:dyDescent="0.15">
      <c r="B67" s="46"/>
      <c r="D67" s="17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80"/>
      <c r="X67" s="50"/>
      <c r="Y67" s="49"/>
    </row>
    <row r="68" spans="1:26" ht="15" customHeight="1" x14ac:dyDescent="0.15">
      <c r="B68" s="46"/>
      <c r="C68" s="49"/>
      <c r="D68" s="181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3"/>
      <c r="X68" s="50"/>
      <c r="Y68" s="49"/>
    </row>
    <row r="69" spans="1:26" ht="15" customHeight="1" x14ac:dyDescent="0.15">
      <c r="B69" s="46"/>
      <c r="C69" s="49"/>
      <c r="D69" s="181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3"/>
      <c r="X69" s="50"/>
      <c r="Y69" s="49"/>
    </row>
    <row r="70" spans="1:26" ht="15" customHeight="1" x14ac:dyDescent="0.15">
      <c r="B70" s="46"/>
      <c r="C70" s="49"/>
      <c r="D70" s="184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6"/>
      <c r="X70" s="50"/>
      <c r="Y70" s="49"/>
    </row>
    <row r="71" spans="1:26" ht="15" customHeight="1" x14ac:dyDescent="0.15">
      <c r="B71" s="52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8"/>
      <c r="Y71" s="49"/>
    </row>
    <row r="72" spans="1:26" ht="15" customHeight="1" x14ac:dyDescent="0.1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 spans="1:26" ht="15" customHeight="1" x14ac:dyDescent="0.1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 spans="1:26" s="49" customFormat="1" ht="13.5" x14ac:dyDescent="0.15">
      <c r="A74" s="51"/>
      <c r="Z74" s="51"/>
    </row>
    <row r="75" spans="1:26" s="49" customFormat="1" ht="13.5" x14ac:dyDescent="0.15">
      <c r="A75" s="51"/>
      <c r="B75" s="51"/>
      <c r="Z75" s="51"/>
    </row>
    <row r="76" spans="1:26" s="49" customFormat="1" ht="13.5" x14ac:dyDescent="0.15">
      <c r="A76" s="51"/>
      <c r="D76" s="51"/>
      <c r="Z76" s="51"/>
    </row>
    <row r="77" spans="1:26" s="49" customFormat="1" ht="13.5" x14ac:dyDescent="0.15">
      <c r="A77" s="51"/>
      <c r="F77" s="51"/>
      <c r="Z77" s="51"/>
    </row>
    <row r="78" spans="1:26" s="49" customFormat="1" ht="13.5" x14ac:dyDescent="0.15">
      <c r="A78" s="51"/>
      <c r="H78" s="51"/>
      <c r="Z78" s="51"/>
    </row>
    <row r="79" spans="1:26" s="49" customFormat="1" ht="13.5" x14ac:dyDescent="0.15">
      <c r="A79" s="51"/>
      <c r="J79" s="51"/>
      <c r="Z79" s="51"/>
    </row>
    <row r="80" spans="1:26" s="49" customFormat="1" ht="13.5" x14ac:dyDescent="0.15">
      <c r="A80" s="51"/>
      <c r="S80" s="51"/>
      <c r="Z80" s="51"/>
    </row>
    <row r="81" spans="1:26" s="49" customFormat="1" ht="13.5" x14ac:dyDescent="0.15">
      <c r="A81" s="51"/>
      <c r="C81" s="51"/>
      <c r="U81" s="51"/>
      <c r="Z81" s="51"/>
    </row>
    <row r="82" spans="1:26" s="49" customFormat="1" ht="13.5" x14ac:dyDescent="0.15">
      <c r="A82" s="51"/>
      <c r="G82" s="51"/>
      <c r="W82" s="51"/>
      <c r="Z82" s="51"/>
    </row>
    <row r="83" spans="1:26" s="49" customFormat="1" ht="13.5" x14ac:dyDescent="0.15">
      <c r="A83" s="51"/>
      <c r="B83" s="51"/>
      <c r="K83" s="51"/>
      <c r="L83" s="51"/>
      <c r="M83" s="51"/>
      <c r="N83" s="51"/>
      <c r="O83" s="51"/>
      <c r="P83" s="51"/>
      <c r="Q83" s="51"/>
      <c r="R83" s="51"/>
      <c r="Z83" s="51"/>
    </row>
    <row r="84" spans="1:26" s="49" customFormat="1" ht="13.5" x14ac:dyDescent="0.15">
      <c r="A84" s="51"/>
      <c r="H84" s="51"/>
      <c r="V84" s="51"/>
      <c r="Z84" s="51"/>
    </row>
  </sheetData>
  <sheetProtection algorithmName="SHA-512" hashValue="LwcHj7paXg8WE6VyArmtEI9LpOcWd48+bzg+gO+0dMPSlW6zD2EvdHDTpJ89VU5r3qjF2PMo9NCXqEEmE1HiHQ==" saltValue="z/NJNj6fROiXpuT4bAyhhA==" spinCount="100000" sheet="1" objects="1" scenarios="1"/>
  <mergeCells count="27">
    <mergeCell ref="D50:E50"/>
    <mergeCell ref="F50:W50"/>
    <mergeCell ref="D67:W70"/>
    <mergeCell ref="D47:E47"/>
    <mergeCell ref="F47:W47"/>
    <mergeCell ref="D48:E48"/>
    <mergeCell ref="F48:W48"/>
    <mergeCell ref="D49:E49"/>
    <mergeCell ref="F49:W49"/>
    <mergeCell ref="D44:E44"/>
    <mergeCell ref="F44:W44"/>
    <mergeCell ref="D45:E45"/>
    <mergeCell ref="F45:W45"/>
    <mergeCell ref="D46:E46"/>
    <mergeCell ref="F46:W46"/>
    <mergeCell ref="U24:W24"/>
    <mergeCell ref="U25:W25"/>
    <mergeCell ref="U26:W26"/>
    <mergeCell ref="U27:W27"/>
    <mergeCell ref="C28:R28"/>
    <mergeCell ref="U28:W28"/>
    <mergeCell ref="U23:W23"/>
    <mergeCell ref="C20:D20"/>
    <mergeCell ref="E22:K22"/>
    <mergeCell ref="L22:R22"/>
    <mergeCell ref="S22:T22"/>
    <mergeCell ref="U22:W22"/>
  </mergeCells>
  <phoneticPr fontId="1"/>
  <dataValidations disablePrompts="1" count="3">
    <dataValidation type="list" allowBlank="1" showInputMessage="1" showErrorMessage="1" sqref="E23:E27" xr:uid="{F8E6423D-B393-48FB-9D8E-ABA782346181}">
      <formula1>DV9:DV11</formula1>
    </dataValidation>
    <dataValidation type="list" allowBlank="1" showInputMessage="1" showErrorMessage="1" sqref="C12" xr:uid="{62CFFBFC-5807-4073-804C-3402C9913E36}">
      <formula1>$AH$2:$AH$4</formula1>
    </dataValidation>
    <dataValidation type="list" allowBlank="1" showInputMessage="1" showErrorMessage="1" sqref="C11 C35 C38:C41 C64:C66" xr:uid="{44213484-C89A-4A66-B72F-5A59AD22089A}">
      <formula1>$AH$2:$AH$3</formula1>
    </dataValidation>
  </dataValidations>
  <pageMargins left="0.70866141732283472" right="0.39370078740157483" top="0.56000000000000005" bottom="0.46" header="0.31496062992125984" footer="0.31496062992125984"/>
  <pageSetup paperSize="9"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D56B4-6A0D-467C-850F-AEB4A7D97883}">
  <sheetPr codeName="Sheet8">
    <tabColor rgb="FFC7E0E9"/>
  </sheetPr>
  <dimension ref="B1:S55"/>
  <sheetViews>
    <sheetView view="pageBreakPreview" zoomScaleNormal="100" zoomScaleSheetLayoutView="100" workbookViewId="0">
      <selection activeCell="B37" sqref="B37"/>
    </sheetView>
  </sheetViews>
  <sheetFormatPr defaultColWidth="10.25" defaultRowHeight="15" customHeight="1" x14ac:dyDescent="0.15"/>
  <cols>
    <col min="1" max="1" width="1.375" style="4" customWidth="1"/>
    <col min="2" max="2" width="5.625" style="4" customWidth="1"/>
    <col min="3" max="3" width="14.125" style="4" customWidth="1"/>
    <col min="4" max="4" width="15.375" style="4" customWidth="1"/>
    <col min="5" max="7" width="14.125" style="4" customWidth="1"/>
    <col min="8" max="8" width="16.625" style="4" customWidth="1"/>
    <col min="9" max="9" width="14.125" style="4" customWidth="1"/>
    <col min="10" max="10" width="2.375" style="4" customWidth="1"/>
    <col min="11" max="18" width="10.25" style="4"/>
    <col min="19" max="19" width="0" style="4" hidden="1" customWidth="1"/>
    <col min="20" max="16384" width="10.25" style="4"/>
  </cols>
  <sheetData>
    <row r="1" spans="2:19" s="40" customFormat="1" ht="61.9" customHeight="1" x14ac:dyDescent="0.15"/>
    <row r="2" spans="2:19" ht="15" customHeight="1" x14ac:dyDescent="0.15">
      <c r="B2" s="4" t="s">
        <v>0</v>
      </c>
    </row>
    <row r="3" spans="2:19" ht="15" customHeight="1" x14ac:dyDescent="0.15">
      <c r="B3" s="112" t="s">
        <v>1</v>
      </c>
      <c r="C3" s="112"/>
      <c r="D3" s="112"/>
      <c r="E3" s="112"/>
      <c r="F3" s="112"/>
      <c r="G3" s="112"/>
      <c r="H3" s="112"/>
      <c r="I3" s="112"/>
      <c r="J3" s="112"/>
      <c r="S3" s="4" t="s">
        <v>2</v>
      </c>
    </row>
    <row r="4" spans="2:19" ht="15" customHeight="1" x14ac:dyDescent="0.15">
      <c r="S4" s="4" t="s">
        <v>3</v>
      </c>
    </row>
    <row r="5" spans="2:19" ht="15" customHeight="1" x14ac:dyDescent="0.15">
      <c r="D5" s="39" t="s">
        <v>4</v>
      </c>
      <c r="E5" s="113"/>
      <c r="F5" s="113"/>
      <c r="G5" s="113"/>
      <c r="H5" s="113"/>
      <c r="I5" s="113"/>
      <c r="S5" s="4" t="s">
        <v>5</v>
      </c>
    </row>
    <row r="6" spans="2:19" ht="15" customHeight="1" x14ac:dyDescent="0.15">
      <c r="D6" s="39" t="s">
        <v>6</v>
      </c>
      <c r="E6" s="113"/>
      <c r="F6" s="113"/>
      <c r="G6" s="113"/>
      <c r="H6" s="113"/>
      <c r="I6" s="113"/>
    </row>
    <row r="7" spans="2:19" ht="19.899999999999999" customHeight="1" x14ac:dyDescent="0.15">
      <c r="D7" s="39" t="s">
        <v>7</v>
      </c>
      <c r="E7" s="114"/>
      <c r="F7" s="115"/>
      <c r="G7" s="115"/>
      <c r="H7" s="115"/>
      <c r="I7" s="116"/>
    </row>
    <row r="9" spans="2:19" ht="15" customHeight="1" x14ac:dyDescent="0.15">
      <c r="C9" s="35" t="s">
        <v>8</v>
      </c>
    </row>
    <row r="10" spans="2:19" ht="9" customHeight="1" x14ac:dyDescent="0.15">
      <c r="C10" s="35"/>
    </row>
    <row r="11" spans="2:19" ht="9.6" customHeight="1" x14ac:dyDescent="0.15">
      <c r="B11" s="36"/>
      <c r="C11" s="37"/>
      <c r="D11" s="37"/>
      <c r="E11" s="37"/>
      <c r="F11" s="37"/>
      <c r="G11" s="37"/>
      <c r="H11" s="37"/>
      <c r="I11" s="37"/>
      <c r="J11" s="38"/>
    </row>
    <row r="12" spans="2:19" ht="15" customHeight="1" x14ac:dyDescent="0.15">
      <c r="B12" s="34" t="s">
        <v>9</v>
      </c>
      <c r="J12" s="5"/>
    </row>
    <row r="13" spans="2:19" ht="8.4499999999999993" customHeight="1" x14ac:dyDescent="0.15">
      <c r="B13" s="3"/>
      <c r="J13" s="5"/>
    </row>
    <row r="14" spans="2:19" ht="15" customHeight="1" x14ac:dyDescent="0.15">
      <c r="B14" s="13" t="str">
        <f>IF(I16&gt;0,"☑","")</f>
        <v/>
      </c>
      <c r="C14" s="4" t="s">
        <v>10</v>
      </c>
      <c r="J14" s="5"/>
    </row>
    <row r="15" spans="2:19" ht="45" x14ac:dyDescent="0.15">
      <c r="B15" s="3"/>
      <c r="C15" s="15" t="s">
        <v>11</v>
      </c>
      <c r="D15" s="16" t="s">
        <v>12</v>
      </c>
      <c r="E15" s="17" t="s">
        <v>13</v>
      </c>
      <c r="F15" s="18" t="s">
        <v>14</v>
      </c>
      <c r="G15" s="18" t="s">
        <v>15</v>
      </c>
      <c r="H15" s="18" t="s">
        <v>16</v>
      </c>
      <c r="I15" s="18" t="s">
        <v>17</v>
      </c>
      <c r="J15" s="5"/>
    </row>
    <row r="16" spans="2:19" ht="24" customHeight="1" x14ac:dyDescent="0.15">
      <c r="B16" s="3"/>
      <c r="C16" s="11">
        <f>'３事業計画書（別紙２）（人材確保体制構築）3'!D30</f>
        <v>0</v>
      </c>
      <c r="D16" s="41"/>
      <c r="E16" s="11">
        <f>C16-D16</f>
        <v>0</v>
      </c>
      <c r="F16" s="11">
        <f>E16</f>
        <v>0</v>
      </c>
      <c r="G16" s="11">
        <v>100000</v>
      </c>
      <c r="H16" s="20">
        <f>MIN(F16,G16)</f>
        <v>0</v>
      </c>
      <c r="I16" s="11">
        <f>ROUNDDOWN(H16,-3)</f>
        <v>0</v>
      </c>
      <c r="J16" s="5"/>
    </row>
    <row r="17" spans="2:10" ht="8.4499999999999993" customHeight="1" x14ac:dyDescent="0.15">
      <c r="B17" s="3"/>
      <c r="H17" s="12"/>
      <c r="J17" s="5"/>
    </row>
    <row r="18" spans="2:10" ht="15" customHeight="1" x14ac:dyDescent="0.15">
      <c r="B18" s="13" t="str">
        <f>IF(I20&gt;0,"☑","")</f>
        <v/>
      </c>
      <c r="C18" s="4" t="s">
        <v>18</v>
      </c>
      <c r="H18" s="14"/>
      <c r="J18" s="5"/>
    </row>
    <row r="19" spans="2:10" ht="45" x14ac:dyDescent="0.15">
      <c r="B19" s="3"/>
      <c r="C19" s="15" t="s">
        <v>11</v>
      </c>
      <c r="D19" s="16" t="s">
        <v>12</v>
      </c>
      <c r="E19" s="17" t="s">
        <v>13</v>
      </c>
      <c r="F19" s="18" t="s">
        <v>14</v>
      </c>
      <c r="G19" s="18" t="s">
        <v>15</v>
      </c>
      <c r="H19" s="19" t="s">
        <v>16</v>
      </c>
      <c r="I19" s="18" t="s">
        <v>17</v>
      </c>
      <c r="J19" s="5"/>
    </row>
    <row r="20" spans="2:10" ht="24" customHeight="1" x14ac:dyDescent="0.15">
      <c r="B20" s="3"/>
      <c r="C20" s="11">
        <f>'３事業計画書（別紙２）（人材確保体制構築）3'!D42</f>
        <v>0</v>
      </c>
      <c r="D20" s="41"/>
      <c r="E20" s="11">
        <f>C20-D20</f>
        <v>0</v>
      </c>
      <c r="F20" s="11">
        <f>E20</f>
        <v>0</v>
      </c>
      <c r="G20" s="11">
        <v>300000</v>
      </c>
      <c r="H20" s="20">
        <f t="shared" ref="H20:H50" si="0">MIN(F20,G20)</f>
        <v>0</v>
      </c>
      <c r="I20" s="11">
        <f>MIN(E20:G20)</f>
        <v>0</v>
      </c>
      <c r="J20" s="5"/>
    </row>
    <row r="21" spans="2:10" ht="8.4499999999999993" customHeight="1" x14ac:dyDescent="0.15">
      <c r="B21" s="3"/>
      <c r="H21" s="12"/>
      <c r="J21" s="5"/>
    </row>
    <row r="22" spans="2:10" ht="15" customHeight="1" x14ac:dyDescent="0.15">
      <c r="B22" s="13" t="str">
        <f>IF(I24&gt;0,"☑","")</f>
        <v/>
      </c>
      <c r="C22" s="4" t="s">
        <v>19</v>
      </c>
      <c r="H22" s="14"/>
      <c r="J22" s="5"/>
    </row>
    <row r="23" spans="2:10" ht="45" x14ac:dyDescent="0.15">
      <c r="B23" s="3"/>
      <c r="C23" s="15" t="s">
        <v>11</v>
      </c>
      <c r="D23" s="16" t="s">
        <v>12</v>
      </c>
      <c r="E23" s="17" t="s">
        <v>13</v>
      </c>
      <c r="F23" s="18" t="s">
        <v>14</v>
      </c>
      <c r="G23" s="18" t="s">
        <v>15</v>
      </c>
      <c r="H23" s="19" t="s">
        <v>16</v>
      </c>
      <c r="I23" s="18" t="s">
        <v>17</v>
      </c>
      <c r="J23" s="5"/>
    </row>
    <row r="24" spans="2:10" ht="24" customHeight="1" x14ac:dyDescent="0.15">
      <c r="B24" s="3"/>
      <c r="C24" s="11">
        <f>IF('３事業計画書（別紙２）（人材確保体制構築）3'!J10="該当する",'３事業計画書（別紙２）（人材確保体制構築）3'!L60*3500+'３事業計画書（別紙２）（人材確保体制構築）3'!O60*5000,IF('３事業計画書（別紙２）（人材確保体制構築）3'!J10="該当しない",'３事業計画書（別紙２）（人材確保体制構築）3'!L60*2500+'３事業計画書（別紙２）（人材確保体制構築）3'!O60*4000,0))</f>
        <v>0</v>
      </c>
      <c r="D24" s="41"/>
      <c r="E24" s="11">
        <f>C24-D24</f>
        <v>0</v>
      </c>
      <c r="F24" s="11">
        <f>E24</f>
        <v>0</v>
      </c>
      <c r="G24" s="11">
        <f>IF('３事業計画書（別紙２）（人材確保体制構築）3'!J10="該当する",'３事業計画書（別紙２）（人材確保体制構築）3'!L60*3500+'３事業計画書（別紙２）（人材確保体制構築）3'!O60*5000,IF('３事業計画書（別紙２）（人材確保体制構築）3'!J10="該当しない",'３事業計画書（別紙２）（人材確保体制構築）3'!L60*2500+'３事業計画書（別紙２）（人材確保体制構築）3'!O60*4000,0))</f>
        <v>0</v>
      </c>
      <c r="H24" s="20">
        <f t="shared" si="0"/>
        <v>0</v>
      </c>
      <c r="I24" s="11">
        <f>MIN(E24:G24)</f>
        <v>0</v>
      </c>
      <c r="J24" s="5"/>
    </row>
    <row r="25" spans="2:10" ht="8.4499999999999993" customHeight="1" x14ac:dyDescent="0.15">
      <c r="B25" s="3"/>
      <c r="C25" s="28"/>
      <c r="D25" s="28"/>
      <c r="E25" s="28"/>
      <c r="F25" s="28"/>
      <c r="G25" s="28"/>
      <c r="H25" s="12"/>
      <c r="I25" s="28"/>
      <c r="J25" s="5"/>
    </row>
    <row r="26" spans="2:10" ht="15" customHeight="1" x14ac:dyDescent="0.15">
      <c r="B26" s="3"/>
      <c r="C26" s="6" t="s">
        <v>20</v>
      </c>
      <c r="D26" s="7">
        <f>I16+I20+I24</f>
        <v>0</v>
      </c>
      <c r="E26" s="6" t="s">
        <v>21</v>
      </c>
      <c r="H26" s="29"/>
      <c r="J26" s="5"/>
    </row>
    <row r="27" spans="2:10" ht="15" customHeight="1" x14ac:dyDescent="0.15">
      <c r="B27" s="30"/>
      <c r="C27" s="31"/>
      <c r="D27" s="31"/>
      <c r="E27" s="31"/>
      <c r="F27" s="31"/>
      <c r="G27" s="31"/>
      <c r="H27" s="29"/>
      <c r="I27" s="31"/>
      <c r="J27" s="32"/>
    </row>
    <row r="28" spans="2:10" ht="15" customHeight="1" x14ac:dyDescent="0.15">
      <c r="B28" s="3"/>
      <c r="H28" s="33"/>
      <c r="J28" s="5"/>
    </row>
    <row r="29" spans="2:10" ht="15" customHeight="1" x14ac:dyDescent="0.15">
      <c r="B29" s="34" t="s">
        <v>22</v>
      </c>
      <c r="H29" s="29"/>
      <c r="J29" s="5"/>
    </row>
    <row r="30" spans="2:10" ht="15" customHeight="1" x14ac:dyDescent="0.15">
      <c r="B30" s="13" t="str">
        <f>IF(I32&gt;0,"☑","")</f>
        <v/>
      </c>
      <c r="C30" s="4" t="s">
        <v>23</v>
      </c>
      <c r="H30" s="14"/>
      <c r="J30" s="5"/>
    </row>
    <row r="31" spans="2:10" ht="45" x14ac:dyDescent="0.15">
      <c r="B31" s="3"/>
      <c r="C31" s="15" t="s">
        <v>11</v>
      </c>
      <c r="D31" s="16" t="s">
        <v>12</v>
      </c>
      <c r="E31" s="17" t="s">
        <v>13</v>
      </c>
      <c r="F31" s="18" t="s">
        <v>14</v>
      </c>
      <c r="G31" s="18" t="s">
        <v>15</v>
      </c>
      <c r="H31" s="19" t="s">
        <v>16</v>
      </c>
      <c r="I31" s="18" t="s">
        <v>17</v>
      </c>
      <c r="J31" s="5"/>
    </row>
    <row r="32" spans="2:10" ht="24" customHeight="1" x14ac:dyDescent="0.15">
      <c r="B32" s="3"/>
      <c r="C32" s="41"/>
      <c r="D32" s="41"/>
      <c r="E32" s="11">
        <f>C32-D32</f>
        <v>0</v>
      </c>
      <c r="F32" s="11">
        <f>E32</f>
        <v>0</v>
      </c>
      <c r="G32" s="11">
        <v>400000</v>
      </c>
      <c r="H32" s="20">
        <f t="shared" si="0"/>
        <v>0</v>
      </c>
      <c r="I32" s="11">
        <f>MIN(E32:G32)</f>
        <v>0</v>
      </c>
      <c r="J32" s="5"/>
    </row>
    <row r="33" spans="2:11" ht="8.4499999999999993" customHeight="1" x14ac:dyDescent="0.15">
      <c r="B33" s="3"/>
      <c r="H33" s="12"/>
      <c r="J33" s="5"/>
    </row>
    <row r="34" spans="2:11" ht="15" customHeight="1" x14ac:dyDescent="0.15">
      <c r="B34" s="13" t="str">
        <f>IF(I36&gt;0,"☑","")</f>
        <v/>
      </c>
      <c r="C34" s="4" t="s">
        <v>24</v>
      </c>
      <c r="H34" s="14"/>
      <c r="J34" s="5"/>
      <c r="K34" s="21"/>
    </row>
    <row r="35" spans="2:11" ht="45" x14ac:dyDescent="0.15">
      <c r="B35" s="3"/>
      <c r="C35" s="15" t="s">
        <v>11</v>
      </c>
      <c r="D35" s="16" t="s">
        <v>12</v>
      </c>
      <c r="E35" s="17" t="s">
        <v>13</v>
      </c>
      <c r="F35" s="18" t="s">
        <v>14</v>
      </c>
      <c r="G35" s="18" t="s">
        <v>15</v>
      </c>
      <c r="H35" s="19" t="s">
        <v>16</v>
      </c>
      <c r="I35" s="18" t="s">
        <v>17</v>
      </c>
      <c r="J35" s="5"/>
    </row>
    <row r="36" spans="2:11" ht="27.95" customHeight="1" x14ac:dyDescent="0.15">
      <c r="B36" s="3"/>
      <c r="C36" s="22">
        <f>'３事業計画書（別紙２）（経営改善）3'!U28</f>
        <v>0</v>
      </c>
      <c r="D36" s="11">
        <f>SUM(D38:D42)</f>
        <v>0</v>
      </c>
      <c r="E36" s="20">
        <f>SUM(E38:E42)</f>
        <v>0</v>
      </c>
      <c r="F36" s="20">
        <f>SUM(F38:F42)</f>
        <v>0</v>
      </c>
      <c r="G36" s="23" t="s">
        <v>25</v>
      </c>
      <c r="H36" s="20">
        <f>SUM(H38:H42)</f>
        <v>0</v>
      </c>
      <c r="I36" s="20">
        <f>SUM(I38:I42)</f>
        <v>0</v>
      </c>
      <c r="J36" s="5"/>
    </row>
    <row r="37" spans="2:11" ht="27.95" customHeight="1" x14ac:dyDescent="0.15">
      <c r="B37" s="3"/>
      <c r="C37" s="24" t="s">
        <v>26</v>
      </c>
      <c r="D37" s="25"/>
      <c r="E37" s="25"/>
      <c r="F37" s="25"/>
      <c r="G37" s="26"/>
      <c r="H37" s="25"/>
      <c r="I37" s="27"/>
      <c r="J37" s="5"/>
    </row>
    <row r="38" spans="2:11" ht="24" customHeight="1" x14ac:dyDescent="0.15">
      <c r="B38" s="3"/>
      <c r="C38" s="11">
        <f>'３事業計画書（別紙２）（経営改善）3'!U23</f>
        <v>0</v>
      </c>
      <c r="D38" s="41"/>
      <c r="E38" s="11">
        <f>C38-D38</f>
        <v>0</v>
      </c>
      <c r="F38" s="11">
        <f>E38</f>
        <v>0</v>
      </c>
      <c r="G38" s="11">
        <f>IF('３事業計画書（別紙２）（経営改善）3'!S23&gt;0,'３事業計画書（別紙２）（経営改善）3'!S23*100000,0)</f>
        <v>0</v>
      </c>
      <c r="H38" s="20">
        <f t="shared" ref="H38:H41" si="1">MIN(F38,G38)</f>
        <v>0</v>
      </c>
      <c r="I38" s="11">
        <f>MIN(F38:G38)</f>
        <v>0</v>
      </c>
      <c r="J38" s="5"/>
    </row>
    <row r="39" spans="2:11" ht="24" customHeight="1" x14ac:dyDescent="0.15">
      <c r="B39" s="3"/>
      <c r="C39" s="11">
        <f>'３事業計画書（別紙２）（経営改善）3'!U24</f>
        <v>0</v>
      </c>
      <c r="D39" s="41"/>
      <c r="E39" s="11">
        <f>C39-D39</f>
        <v>0</v>
      </c>
      <c r="F39" s="11">
        <f t="shared" ref="F39:F42" si="2">E39</f>
        <v>0</v>
      </c>
      <c r="G39" s="11">
        <f>IF('３事業計画書（別紙２）（経営改善）3'!S24&gt;0,'３事業計画書（別紙２）（経営改善）3'!S24*100000,0)</f>
        <v>0</v>
      </c>
      <c r="H39" s="20">
        <f t="shared" si="1"/>
        <v>0</v>
      </c>
      <c r="I39" s="11">
        <f t="shared" ref="I39:I42" si="3">MIN(F39:G39)</f>
        <v>0</v>
      </c>
      <c r="J39" s="5"/>
    </row>
    <row r="40" spans="2:11" ht="24" customHeight="1" x14ac:dyDescent="0.15">
      <c r="B40" s="3"/>
      <c r="C40" s="11">
        <f>'３事業計画書（別紙２）（経営改善）3'!U25</f>
        <v>0</v>
      </c>
      <c r="D40" s="41"/>
      <c r="E40" s="11">
        <f>C40-D40</f>
        <v>0</v>
      </c>
      <c r="F40" s="11">
        <f t="shared" si="2"/>
        <v>0</v>
      </c>
      <c r="G40" s="11">
        <f>IF('３事業計画書（別紙２）（経営改善）3'!S25&gt;0,'３事業計画書（別紙２）（経営改善）3'!S25*100000,0)</f>
        <v>0</v>
      </c>
      <c r="H40" s="20">
        <f t="shared" si="1"/>
        <v>0</v>
      </c>
      <c r="I40" s="11">
        <f t="shared" si="3"/>
        <v>0</v>
      </c>
      <c r="J40" s="5"/>
    </row>
    <row r="41" spans="2:11" ht="24" customHeight="1" x14ac:dyDescent="0.15">
      <c r="B41" s="3"/>
      <c r="C41" s="11">
        <f>'３事業計画書（別紙２）（経営改善）3'!U26</f>
        <v>0</v>
      </c>
      <c r="D41" s="41"/>
      <c r="E41" s="11">
        <f>C41-D41</f>
        <v>0</v>
      </c>
      <c r="F41" s="11">
        <f t="shared" si="2"/>
        <v>0</v>
      </c>
      <c r="G41" s="11">
        <f>IF('３事業計画書（別紙２）（経営改善）3'!S26&gt;0,'３事業計画書（別紙２）（経営改善）3'!S26*100000,0)</f>
        <v>0</v>
      </c>
      <c r="H41" s="20">
        <f t="shared" si="1"/>
        <v>0</v>
      </c>
      <c r="I41" s="11">
        <f t="shared" si="3"/>
        <v>0</v>
      </c>
      <c r="J41" s="5"/>
    </row>
    <row r="42" spans="2:11" ht="24" customHeight="1" x14ac:dyDescent="0.15">
      <c r="B42" s="3"/>
      <c r="C42" s="11">
        <f>'３事業計画書（別紙２）（経営改善）3'!U27</f>
        <v>0</v>
      </c>
      <c r="D42" s="41"/>
      <c r="E42" s="11">
        <f>C42-D42</f>
        <v>0</v>
      </c>
      <c r="F42" s="11">
        <f t="shared" si="2"/>
        <v>0</v>
      </c>
      <c r="G42" s="11">
        <f>IF('３事業計画書（別紙２）（経営改善）3'!S27&gt;0,'３事業計画書（別紙２）（経営改善）3'!S27*100000,0)</f>
        <v>0</v>
      </c>
      <c r="H42" s="20">
        <f>MIN(F42,G42)</f>
        <v>0</v>
      </c>
      <c r="I42" s="11">
        <f t="shared" si="3"/>
        <v>0</v>
      </c>
      <c r="J42" s="5"/>
    </row>
    <row r="43" spans="2:11" ht="8.4499999999999993" customHeight="1" x14ac:dyDescent="0.15">
      <c r="B43" s="3"/>
      <c r="H43" s="12"/>
      <c r="J43" s="5"/>
    </row>
    <row r="44" spans="2:11" ht="15" customHeight="1" x14ac:dyDescent="0.15">
      <c r="B44" s="13" t="str">
        <f>IF(I46&gt;0,"☑","")</f>
        <v/>
      </c>
      <c r="C44" s="4" t="s">
        <v>27</v>
      </c>
      <c r="H44" s="14"/>
      <c r="J44" s="5"/>
    </row>
    <row r="45" spans="2:11" ht="45" x14ac:dyDescent="0.15">
      <c r="B45" s="3"/>
      <c r="C45" s="15" t="s">
        <v>11</v>
      </c>
      <c r="D45" s="16" t="s">
        <v>12</v>
      </c>
      <c r="E45" s="17" t="s">
        <v>13</v>
      </c>
      <c r="F45" s="18" t="s">
        <v>14</v>
      </c>
      <c r="G45" s="18" t="s">
        <v>15</v>
      </c>
      <c r="H45" s="19" t="s">
        <v>16</v>
      </c>
      <c r="I45" s="18" t="s">
        <v>17</v>
      </c>
      <c r="J45" s="5"/>
    </row>
    <row r="46" spans="2:11" ht="24" customHeight="1" x14ac:dyDescent="0.15">
      <c r="B46" s="3"/>
      <c r="C46" s="11">
        <f>'３事業計画書（別紙２）（経営改善）3'!D50</f>
        <v>0</v>
      </c>
      <c r="D46" s="41"/>
      <c r="E46" s="11">
        <f>C46-D46</f>
        <v>0</v>
      </c>
      <c r="F46" s="11">
        <f>E46</f>
        <v>0</v>
      </c>
      <c r="G46" s="11">
        <f>IF('３事業計画書（別紙２）（経営改善）3'!C41="○",2000000,IF(OR('３事業計画書（別紙２）（経営改善）3'!C38="○",'３事業計画書（別紙２）（経営改善）3'!C39="○",'３事業計画書（別紙２）（経営改善）3'!C40="○"),1500000,0))</f>
        <v>0</v>
      </c>
      <c r="H46" s="20">
        <f t="shared" si="0"/>
        <v>0</v>
      </c>
      <c r="I46" s="11">
        <f>MIN(E46:G46)</f>
        <v>0</v>
      </c>
      <c r="J46" s="5"/>
    </row>
    <row r="47" spans="2:11" ht="8.4499999999999993" customHeight="1" x14ac:dyDescent="0.15">
      <c r="B47" s="3"/>
      <c r="H47" s="12"/>
      <c r="J47" s="5"/>
    </row>
    <row r="48" spans="2:11" ht="15" customHeight="1" x14ac:dyDescent="0.15">
      <c r="B48" s="13" t="str">
        <f>IF(I50&gt;0,"☑","")</f>
        <v/>
      </c>
      <c r="C48" s="4" t="s">
        <v>28</v>
      </c>
      <c r="H48" s="14"/>
      <c r="J48" s="5"/>
    </row>
    <row r="49" spans="2:10" ht="45" x14ac:dyDescent="0.15">
      <c r="B49" s="3"/>
      <c r="C49" s="15" t="s">
        <v>11</v>
      </c>
      <c r="D49" s="16" t="s">
        <v>12</v>
      </c>
      <c r="E49" s="17" t="s">
        <v>13</v>
      </c>
      <c r="F49" s="18" t="s">
        <v>14</v>
      </c>
      <c r="G49" s="18" t="s">
        <v>15</v>
      </c>
      <c r="H49" s="19" t="s">
        <v>16</v>
      </c>
      <c r="I49" s="18" t="s">
        <v>17</v>
      </c>
      <c r="J49" s="5"/>
    </row>
    <row r="50" spans="2:10" ht="24" customHeight="1" x14ac:dyDescent="0.15">
      <c r="B50" s="3"/>
      <c r="C50" s="41"/>
      <c r="D50" s="41"/>
      <c r="E50" s="11">
        <f>C50-D50</f>
        <v>0</v>
      </c>
      <c r="F50" s="11">
        <f>E50</f>
        <v>0</v>
      </c>
      <c r="G50" s="11">
        <v>300000</v>
      </c>
      <c r="H50" s="11">
        <f t="shared" si="0"/>
        <v>0</v>
      </c>
      <c r="I50" s="11">
        <f>MIN(E50:G50)</f>
        <v>0</v>
      </c>
      <c r="J50" s="5"/>
    </row>
    <row r="51" spans="2:10" ht="8.25" customHeight="1" x14ac:dyDescent="0.15">
      <c r="B51" s="3"/>
      <c r="J51" s="5"/>
    </row>
    <row r="52" spans="2:10" ht="15" customHeight="1" x14ac:dyDescent="0.15">
      <c r="B52" s="3"/>
      <c r="C52" s="6" t="s">
        <v>29</v>
      </c>
      <c r="D52" s="7">
        <f>I32+I36+I46+I50</f>
        <v>0</v>
      </c>
      <c r="E52" s="6" t="s">
        <v>21</v>
      </c>
      <c r="J52" s="5"/>
    </row>
    <row r="53" spans="2:10" ht="15" customHeight="1" x14ac:dyDescent="0.15">
      <c r="B53" s="8"/>
      <c r="C53" s="6"/>
      <c r="D53" s="6"/>
      <c r="E53" s="6"/>
      <c r="F53" s="6"/>
      <c r="G53" s="6"/>
      <c r="H53" s="6"/>
      <c r="I53" s="6"/>
      <c r="J53" s="9"/>
    </row>
    <row r="55" spans="2:10" ht="15" customHeight="1" x14ac:dyDescent="0.15">
      <c r="B55" s="10" t="s">
        <v>30</v>
      </c>
      <c r="C55" s="6"/>
      <c r="D55" s="6"/>
      <c r="E55" s="7">
        <f>D26+D52</f>
        <v>0</v>
      </c>
      <c r="F55" s="6" t="s">
        <v>21</v>
      </c>
    </row>
  </sheetData>
  <sheetProtection algorithmName="SHA-512" hashValue="RUCs68xCOYjDsIstFbBxNwiqqN3CPHKINuoQxAkMK0ZM/4nOVMABTVNuY1o7/owIrzZFvxSP7pq5RUbPT/6rBQ==" saltValue="mMnk+i3QvyAmfNps0xZCNw==" spinCount="100000" sheet="1" objects="1" scenarios="1"/>
  <mergeCells count="4">
    <mergeCell ref="B3:J3"/>
    <mergeCell ref="E5:I5"/>
    <mergeCell ref="E6:I6"/>
    <mergeCell ref="E7:I7"/>
  </mergeCells>
  <phoneticPr fontId="1"/>
  <dataValidations count="1">
    <dataValidation type="list" allowBlank="1" showInputMessage="1" showErrorMessage="1" sqref="E5:I5" xr:uid="{B56A3B8C-058F-4B11-BA61-D05011F786F1}">
      <formula1>$S$3:$S$5</formula1>
    </dataValidation>
  </dataValidations>
  <pageMargins left="0.70866141732283472" right="0.39370078740157483" top="0.46" bottom="0.46" header="0.31496062992125984" footer="0.31496062992125984"/>
  <pageSetup paperSize="9" scale="7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FAE61-16F7-4B61-B83C-8EA0729B5EEC}">
  <sheetPr codeName="Sheet9">
    <tabColor rgb="FFC7E0E9"/>
  </sheetPr>
  <dimension ref="A1:AH61"/>
  <sheetViews>
    <sheetView showZeros="0" view="pageBreakPreview" topLeftCell="A22" zoomScale="85" zoomScaleNormal="100" zoomScaleSheetLayoutView="85" workbookViewId="0">
      <selection activeCell="F56" sqref="F56"/>
    </sheetView>
  </sheetViews>
  <sheetFormatPr defaultColWidth="6" defaultRowHeight="15" customHeight="1" x14ac:dyDescent="0.15"/>
  <cols>
    <col min="1" max="1" width="2.375" style="51" customWidth="1"/>
    <col min="2" max="2" width="6" style="51" customWidth="1"/>
    <col min="3" max="3" width="6" style="51"/>
    <col min="4" max="4" width="8.375" style="51" customWidth="1"/>
    <col min="5" max="5" width="6" style="51" customWidth="1"/>
    <col min="6" max="7" width="4.875" style="51" customWidth="1"/>
    <col min="8" max="8" width="4.25" style="51" customWidth="1"/>
    <col min="9" max="9" width="4.875" style="51" customWidth="1"/>
    <col min="10" max="10" width="4.75" style="51" customWidth="1"/>
    <col min="11" max="11" width="4.875" style="51" customWidth="1"/>
    <col min="12" max="12" width="2.75" style="51" customWidth="1"/>
    <col min="13" max="13" width="3.125" style="51" customWidth="1"/>
    <col min="14" max="14" width="6" style="51"/>
    <col min="15" max="15" width="4.875" style="51" customWidth="1"/>
    <col min="16" max="16" width="2.75" style="51" customWidth="1"/>
    <col min="17" max="17" width="4.875" style="51" customWidth="1"/>
    <col min="18" max="18" width="2.75" style="51" customWidth="1"/>
    <col min="19" max="19" width="4.875" style="51" customWidth="1"/>
    <col min="20" max="20" width="2.75" style="51" customWidth="1"/>
    <col min="21" max="21" width="2.875" style="51" customWidth="1"/>
    <col min="22" max="22" width="3.125" style="51" customWidth="1"/>
    <col min="23" max="23" width="2.375" style="51" customWidth="1"/>
    <col min="24" max="31" width="6" style="51"/>
    <col min="32" max="32" width="7.375" style="51" bestFit="1" customWidth="1"/>
    <col min="33" max="33" width="6" style="51"/>
    <col min="34" max="34" width="0" style="51" hidden="1" customWidth="1"/>
    <col min="35" max="16384" width="6" style="51"/>
  </cols>
  <sheetData>
    <row r="1" spans="1:34" s="84" customFormat="1" ht="61.9" customHeight="1" x14ac:dyDescent="0.15"/>
    <row r="2" spans="1:34" ht="15" customHeight="1" x14ac:dyDescent="0.15">
      <c r="A2" s="85" t="s">
        <v>31</v>
      </c>
    </row>
    <row r="3" spans="1:34" ht="15" customHeight="1" x14ac:dyDescent="0.15">
      <c r="AH3" s="51" t="s">
        <v>32</v>
      </c>
    </row>
    <row r="4" spans="1:34" ht="15" customHeight="1" x14ac:dyDescent="0.15">
      <c r="A4" s="123" t="s">
        <v>33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AH4" s="51" t="s">
        <v>34</v>
      </c>
    </row>
    <row r="6" spans="1:34" ht="21" customHeight="1" x14ac:dyDescent="0.15">
      <c r="D6" s="86"/>
      <c r="F6" s="124" t="s">
        <v>35</v>
      </c>
      <c r="G6" s="125"/>
      <c r="H6" s="125"/>
      <c r="I6" s="125"/>
      <c r="J6" s="126"/>
      <c r="K6" s="120">
        <f>'２所要額調書（別紙１）3'!E5</f>
        <v>0</v>
      </c>
      <c r="L6" s="121"/>
      <c r="M6" s="121"/>
      <c r="N6" s="121"/>
      <c r="O6" s="121"/>
      <c r="P6" s="121"/>
      <c r="Q6" s="121"/>
      <c r="R6" s="121"/>
      <c r="S6" s="121"/>
      <c r="T6" s="121"/>
      <c r="U6" s="122"/>
    </row>
    <row r="7" spans="1:34" ht="21" customHeight="1" x14ac:dyDescent="0.15">
      <c r="F7" s="117" t="s">
        <v>36</v>
      </c>
      <c r="G7" s="118"/>
      <c r="H7" s="118"/>
      <c r="I7" s="118"/>
      <c r="J7" s="119"/>
      <c r="K7" s="127">
        <f>'２所要額調書（別紙１）3'!E6</f>
        <v>0</v>
      </c>
      <c r="L7" s="128"/>
      <c r="M7" s="128"/>
      <c r="N7" s="128"/>
      <c r="O7" s="128"/>
      <c r="P7" s="128"/>
      <c r="Q7" s="128"/>
      <c r="R7" s="128"/>
      <c r="S7" s="128"/>
      <c r="T7" s="128"/>
      <c r="U7" s="129"/>
    </row>
    <row r="8" spans="1:34" ht="21" customHeight="1" x14ac:dyDescent="0.15">
      <c r="C8" s="49"/>
      <c r="F8" s="117" t="s">
        <v>37</v>
      </c>
      <c r="G8" s="118"/>
      <c r="H8" s="118"/>
      <c r="I8" s="118"/>
      <c r="J8" s="119"/>
      <c r="K8" s="120">
        <f>'２所要額調書（別紙１）3'!E7</f>
        <v>0</v>
      </c>
      <c r="L8" s="121"/>
      <c r="M8" s="121"/>
      <c r="N8" s="121"/>
      <c r="O8" s="121"/>
      <c r="P8" s="121"/>
      <c r="Q8" s="121"/>
      <c r="R8" s="121"/>
      <c r="S8" s="121"/>
      <c r="T8" s="121"/>
      <c r="U8" s="122"/>
    </row>
    <row r="9" spans="1:34" ht="15" customHeight="1" x14ac:dyDescent="0.15">
      <c r="C9" s="49"/>
    </row>
    <row r="10" spans="1:34" ht="17.45" customHeight="1" x14ac:dyDescent="0.15">
      <c r="B10" s="83"/>
      <c r="J10" s="130"/>
      <c r="K10" s="131"/>
      <c r="L10" s="132"/>
      <c r="M10" s="51" t="s">
        <v>38</v>
      </c>
    </row>
    <row r="11" spans="1:34" ht="17.45" customHeight="1" x14ac:dyDescent="0.15">
      <c r="B11" s="82"/>
      <c r="J11" s="130"/>
      <c r="K11" s="131"/>
      <c r="L11" s="132"/>
      <c r="M11" s="51" t="s">
        <v>39</v>
      </c>
    </row>
    <row r="12" spans="1:34" ht="15" customHeight="1" x14ac:dyDescent="0.15">
      <c r="M12" s="70" t="s">
        <v>40</v>
      </c>
    </row>
    <row r="13" spans="1:34" ht="9" customHeight="1" x14ac:dyDescent="0.15">
      <c r="K13" s="70"/>
    </row>
    <row r="14" spans="1:34" ht="8.4499999999999993" customHeight="1" x14ac:dyDescent="0.15">
      <c r="B14" s="49"/>
    </row>
    <row r="15" spans="1:34" ht="9" customHeight="1" x14ac:dyDescent="0.15">
      <c r="C15" s="71"/>
      <c r="D15" s="72"/>
      <c r="E15" s="71"/>
      <c r="F15" s="72"/>
      <c r="G15" s="71"/>
      <c r="H15" s="71"/>
    </row>
    <row r="16" spans="1:34" ht="6" customHeight="1" x14ac:dyDescent="0.15">
      <c r="B16" s="73"/>
      <c r="C16" s="74"/>
      <c r="D16" s="74"/>
      <c r="E16" s="74"/>
      <c r="F16" s="74"/>
      <c r="G16" s="74"/>
      <c r="H16" s="74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6"/>
      <c r="V16" s="49"/>
    </row>
    <row r="17" spans="2:22" ht="15" customHeight="1" x14ac:dyDescent="0.15">
      <c r="B17" s="77" t="s">
        <v>9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50"/>
      <c r="V17" s="49"/>
    </row>
    <row r="18" spans="2:22" ht="9" customHeight="1" x14ac:dyDescent="0.15"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63"/>
      <c r="V18" s="49"/>
    </row>
    <row r="19" spans="2:22" ht="9" customHeight="1" x14ac:dyDescent="0.15">
      <c r="B19" s="80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50"/>
      <c r="V19" s="49"/>
    </row>
    <row r="20" spans="2:22" ht="15" customHeight="1" x14ac:dyDescent="0.15">
      <c r="B20" s="81" t="str">
        <f>'２所要額調書（別紙１）3'!B14</f>
        <v/>
      </c>
      <c r="C20" s="66" t="s">
        <v>10</v>
      </c>
      <c r="D20" s="64"/>
      <c r="E20" s="60"/>
      <c r="F20" s="64"/>
      <c r="G20" s="60"/>
      <c r="H20" s="60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</row>
    <row r="21" spans="2:22" ht="7.15" customHeight="1" x14ac:dyDescent="0.15">
      <c r="B21" s="46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  <c r="V21" s="49"/>
    </row>
    <row r="22" spans="2:22" ht="18" customHeight="1" x14ac:dyDescent="0.15">
      <c r="B22" s="46" t="s">
        <v>41</v>
      </c>
      <c r="C22" s="49"/>
      <c r="D22" s="49"/>
      <c r="E22" s="49"/>
      <c r="F22" s="49" t="s">
        <v>42</v>
      </c>
      <c r="G22" s="1"/>
      <c r="H22" s="49" t="s">
        <v>43</v>
      </c>
      <c r="I22" s="1"/>
      <c r="J22" s="49" t="s">
        <v>44</v>
      </c>
      <c r="K22" s="1"/>
      <c r="L22" s="49" t="s">
        <v>45</v>
      </c>
      <c r="M22" s="60" t="s">
        <v>46</v>
      </c>
      <c r="N22" s="49" t="s">
        <v>42</v>
      </c>
      <c r="O22" s="1"/>
      <c r="P22" s="49" t="s">
        <v>43</v>
      </c>
      <c r="Q22" s="1"/>
      <c r="R22" s="49" t="s">
        <v>44</v>
      </c>
      <c r="S22" s="1"/>
      <c r="T22" s="49" t="s">
        <v>45</v>
      </c>
      <c r="U22" s="50"/>
      <c r="V22" s="49"/>
    </row>
    <row r="23" spans="2:22" ht="15" customHeight="1" x14ac:dyDescent="0.15">
      <c r="B23" s="46" t="s">
        <v>47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50"/>
      <c r="V23" s="49"/>
    </row>
    <row r="24" spans="2:22" ht="15" customHeight="1" x14ac:dyDescent="0.15">
      <c r="B24" s="46"/>
      <c r="C24" s="68" t="s">
        <v>48</v>
      </c>
      <c r="D24" s="133" t="s">
        <v>49</v>
      </c>
      <c r="E24" s="134"/>
      <c r="F24" s="133" t="s">
        <v>50</v>
      </c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4"/>
      <c r="U24" s="50"/>
      <c r="V24" s="49"/>
    </row>
    <row r="25" spans="2:22" ht="15" customHeight="1" x14ac:dyDescent="0.15">
      <c r="B25" s="46"/>
      <c r="C25" s="2"/>
      <c r="D25" s="136"/>
      <c r="E25" s="137"/>
      <c r="F25" s="138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40"/>
      <c r="U25" s="50"/>
      <c r="V25" s="49"/>
    </row>
    <row r="26" spans="2:22" ht="15" customHeight="1" x14ac:dyDescent="0.15">
      <c r="B26" s="46"/>
      <c r="C26" s="2"/>
      <c r="D26" s="136"/>
      <c r="E26" s="137"/>
      <c r="F26" s="138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40"/>
      <c r="U26" s="50"/>
      <c r="V26" s="49"/>
    </row>
    <row r="27" spans="2:22" ht="15" customHeight="1" x14ac:dyDescent="0.15">
      <c r="B27" s="46"/>
      <c r="C27" s="2"/>
      <c r="D27" s="136"/>
      <c r="E27" s="137"/>
      <c r="F27" s="138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40"/>
      <c r="U27" s="50"/>
      <c r="V27" s="49"/>
    </row>
    <row r="28" spans="2:22" ht="15" customHeight="1" x14ac:dyDescent="0.15">
      <c r="B28" s="46"/>
      <c r="C28" s="2"/>
      <c r="D28" s="136"/>
      <c r="E28" s="137"/>
      <c r="F28" s="138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40"/>
      <c r="U28" s="50"/>
      <c r="V28" s="49"/>
    </row>
    <row r="29" spans="2:22" ht="15" customHeight="1" x14ac:dyDescent="0.15">
      <c r="B29" s="46"/>
      <c r="C29" s="2"/>
      <c r="D29" s="136"/>
      <c r="E29" s="137"/>
      <c r="F29" s="138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40"/>
      <c r="U29" s="50"/>
      <c r="V29" s="49"/>
    </row>
    <row r="30" spans="2:22" ht="15" customHeight="1" x14ac:dyDescent="0.15">
      <c r="B30" s="61"/>
      <c r="C30" s="62" t="s">
        <v>51</v>
      </c>
      <c r="D30" s="141">
        <f>ROUNDDOWN(SUM(D25:E29),-3)</f>
        <v>0</v>
      </c>
      <c r="E30" s="142"/>
      <c r="F30" s="143" t="s">
        <v>52</v>
      </c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5"/>
      <c r="U30" s="63"/>
      <c r="V30" s="49"/>
    </row>
    <row r="31" spans="2:22" ht="6" customHeight="1" x14ac:dyDescent="0.15">
      <c r="B31" s="46"/>
      <c r="C31" s="49"/>
      <c r="D31" s="6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0"/>
      <c r="V31" s="49"/>
    </row>
    <row r="32" spans="2:22" ht="15" customHeight="1" x14ac:dyDescent="0.15">
      <c r="B32" s="65" t="str">
        <f>'２所要額調書（別紙１）3'!B18</f>
        <v/>
      </c>
      <c r="C32" s="66" t="s">
        <v>53</v>
      </c>
      <c r="D32" s="64"/>
      <c r="E32" s="60"/>
      <c r="F32" s="64"/>
      <c r="G32" s="60"/>
      <c r="H32" s="6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50"/>
      <c r="V32" s="49"/>
    </row>
    <row r="33" spans="2:26" ht="8.4499999999999993" customHeight="1" x14ac:dyDescent="0.15"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50"/>
      <c r="V33" s="49"/>
    </row>
    <row r="34" spans="2:26" ht="18" customHeight="1" x14ac:dyDescent="0.15">
      <c r="B34" s="46" t="s">
        <v>41</v>
      </c>
      <c r="C34" s="49"/>
      <c r="D34" s="49"/>
      <c r="E34" s="49"/>
      <c r="F34" s="49" t="s">
        <v>42</v>
      </c>
      <c r="G34" s="1"/>
      <c r="H34" s="49" t="s">
        <v>43</v>
      </c>
      <c r="I34" s="1"/>
      <c r="J34" s="49" t="s">
        <v>44</v>
      </c>
      <c r="K34" s="1"/>
      <c r="L34" s="49" t="s">
        <v>45</v>
      </c>
      <c r="M34" s="60" t="s">
        <v>46</v>
      </c>
      <c r="N34" s="49" t="s">
        <v>42</v>
      </c>
      <c r="O34" s="1"/>
      <c r="P34" s="49" t="s">
        <v>43</v>
      </c>
      <c r="Q34" s="1"/>
      <c r="R34" s="49" t="s">
        <v>44</v>
      </c>
      <c r="S34" s="1"/>
      <c r="T34" s="49" t="s">
        <v>45</v>
      </c>
      <c r="U34" s="50"/>
      <c r="V34" s="49"/>
    </row>
    <row r="35" spans="2:26" ht="15" customHeight="1" x14ac:dyDescent="0.15">
      <c r="B35" s="46" t="s">
        <v>54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0"/>
      <c r="V35" s="49"/>
    </row>
    <row r="36" spans="2:26" ht="15" customHeight="1" x14ac:dyDescent="0.15">
      <c r="B36" s="46"/>
      <c r="C36" s="68" t="s">
        <v>48</v>
      </c>
      <c r="D36" s="133" t="s">
        <v>49</v>
      </c>
      <c r="E36" s="134"/>
      <c r="F36" s="133" t="s">
        <v>50</v>
      </c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4"/>
      <c r="U36" s="50"/>
      <c r="V36" s="49"/>
    </row>
    <row r="37" spans="2:26" ht="15" customHeight="1" x14ac:dyDescent="0.15">
      <c r="B37" s="46"/>
      <c r="C37" s="2"/>
      <c r="D37" s="136"/>
      <c r="E37" s="137"/>
      <c r="F37" s="138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40"/>
      <c r="U37" s="50"/>
      <c r="V37" s="49"/>
    </row>
    <row r="38" spans="2:26" ht="15" customHeight="1" x14ac:dyDescent="0.15">
      <c r="B38" s="46"/>
      <c r="C38" s="2"/>
      <c r="D38" s="136"/>
      <c r="E38" s="137"/>
      <c r="F38" s="138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40"/>
      <c r="U38" s="50"/>
      <c r="V38" s="49"/>
    </row>
    <row r="39" spans="2:26" ht="15" customHeight="1" x14ac:dyDescent="0.15">
      <c r="B39" s="46"/>
      <c r="C39" s="2"/>
      <c r="D39" s="136"/>
      <c r="E39" s="137"/>
      <c r="F39" s="138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40"/>
      <c r="U39" s="50"/>
      <c r="V39" s="49"/>
    </row>
    <row r="40" spans="2:26" ht="15" customHeight="1" x14ac:dyDescent="0.15">
      <c r="B40" s="46"/>
      <c r="C40" s="2"/>
      <c r="D40" s="136"/>
      <c r="E40" s="137"/>
      <c r="F40" s="138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40"/>
      <c r="U40" s="50"/>
      <c r="V40" s="49"/>
    </row>
    <row r="41" spans="2:26" ht="15" customHeight="1" x14ac:dyDescent="0.15">
      <c r="B41" s="46"/>
      <c r="C41" s="2"/>
      <c r="D41" s="136"/>
      <c r="E41" s="137"/>
      <c r="F41" s="138"/>
      <c r="G41" s="139"/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40"/>
      <c r="U41" s="50"/>
      <c r="V41" s="49"/>
    </row>
    <row r="42" spans="2:26" ht="15" customHeight="1" x14ac:dyDescent="0.15">
      <c r="B42" s="61"/>
      <c r="C42" s="62" t="s">
        <v>51</v>
      </c>
      <c r="D42" s="141">
        <f>ROUNDDOWN(SUM(D37:E41),-3)</f>
        <v>0</v>
      </c>
      <c r="E42" s="142"/>
      <c r="F42" s="143" t="s">
        <v>52</v>
      </c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5"/>
      <c r="U42" s="63"/>
      <c r="V42" s="49"/>
    </row>
    <row r="43" spans="2:26" ht="6" customHeight="1" x14ac:dyDescent="0.15">
      <c r="B43" s="46"/>
      <c r="C43" s="60"/>
      <c r="D43" s="64"/>
      <c r="E43" s="60"/>
      <c r="F43" s="64"/>
      <c r="G43" s="60"/>
      <c r="H43" s="60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50"/>
      <c r="V43" s="49"/>
    </row>
    <row r="44" spans="2:26" ht="15" customHeight="1" x14ac:dyDescent="0.15">
      <c r="B44" s="65" t="str">
        <f>'２所要額調書（別紙１）3'!B22</f>
        <v/>
      </c>
      <c r="C44" s="66" t="s">
        <v>55</v>
      </c>
      <c r="D44" s="64"/>
      <c r="E44" s="60"/>
      <c r="F44" s="64"/>
      <c r="G44" s="60"/>
      <c r="H44" s="60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50"/>
      <c r="V44" s="49"/>
      <c r="Z44" s="67" t="s">
        <v>56</v>
      </c>
    </row>
    <row r="45" spans="2:26" ht="8.4499999999999993" customHeight="1" x14ac:dyDescent="0.15">
      <c r="B45" s="46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50"/>
      <c r="V45" s="49"/>
      <c r="Z45" s="67"/>
    </row>
    <row r="46" spans="2:26" ht="18" customHeight="1" x14ac:dyDescent="0.15">
      <c r="B46" s="46" t="s">
        <v>41</v>
      </c>
      <c r="C46" s="49"/>
      <c r="D46" s="49"/>
      <c r="E46" s="49"/>
      <c r="F46" s="49" t="s">
        <v>42</v>
      </c>
      <c r="G46" s="1"/>
      <c r="H46" s="49" t="s">
        <v>43</v>
      </c>
      <c r="I46" s="1"/>
      <c r="J46" s="49" t="s">
        <v>44</v>
      </c>
      <c r="K46" s="1"/>
      <c r="L46" s="49" t="s">
        <v>45</v>
      </c>
      <c r="M46" s="60" t="s">
        <v>46</v>
      </c>
      <c r="N46" s="49" t="s">
        <v>42</v>
      </c>
      <c r="O46" s="1"/>
      <c r="P46" s="49" t="s">
        <v>43</v>
      </c>
      <c r="Q46" s="1"/>
      <c r="R46" s="49" t="s">
        <v>44</v>
      </c>
      <c r="S46" s="1"/>
      <c r="T46" s="49" t="s">
        <v>45</v>
      </c>
      <c r="U46" s="50"/>
      <c r="V46" s="49"/>
    </row>
    <row r="47" spans="2:26" ht="6.6" customHeight="1" x14ac:dyDescent="0.15">
      <c r="B47" s="46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60"/>
      <c r="N47" s="49"/>
      <c r="O47" s="49"/>
      <c r="P47" s="49"/>
      <c r="Q47" s="49"/>
      <c r="R47" s="49"/>
      <c r="S47" s="49"/>
      <c r="T47" s="49"/>
      <c r="U47" s="50"/>
      <c r="V47" s="49"/>
    </row>
    <row r="48" spans="2:26" ht="15" customHeight="1" x14ac:dyDescent="0.15">
      <c r="B48" s="46" t="s">
        <v>57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50"/>
      <c r="V48" s="49"/>
    </row>
    <row r="49" spans="2:22" ht="18" customHeight="1" x14ac:dyDescent="0.15">
      <c r="B49" s="46"/>
      <c r="C49" s="146"/>
      <c r="D49" s="147"/>
      <c r="E49" s="49" t="s">
        <v>58</v>
      </c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50"/>
      <c r="V49" s="49"/>
    </row>
    <row r="50" spans="2:22" ht="6.6" customHeight="1" x14ac:dyDescent="0.15">
      <c r="B50" s="46"/>
      <c r="C50" s="60"/>
      <c r="D50" s="60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50"/>
      <c r="V50" s="49"/>
    </row>
    <row r="51" spans="2:22" ht="15" customHeight="1" x14ac:dyDescent="0.15">
      <c r="B51" s="46" t="s">
        <v>59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50"/>
      <c r="V51" s="49"/>
    </row>
    <row r="52" spans="2:22" ht="18" customHeight="1" x14ac:dyDescent="0.15">
      <c r="B52" s="46"/>
      <c r="C52" s="148" t="s">
        <v>60</v>
      </c>
      <c r="D52" s="148" t="s">
        <v>61</v>
      </c>
      <c r="E52" s="150" t="s">
        <v>62</v>
      </c>
      <c r="F52" s="151"/>
      <c r="G52" s="151"/>
      <c r="H52" s="151"/>
      <c r="I52" s="151"/>
      <c r="J52" s="151"/>
      <c r="K52" s="152"/>
      <c r="L52" s="156" t="s">
        <v>63</v>
      </c>
      <c r="M52" s="157"/>
      <c r="N52" s="157"/>
      <c r="O52" s="157"/>
      <c r="P52" s="157"/>
      <c r="Q52" s="158"/>
      <c r="R52" s="48"/>
      <c r="S52" s="48"/>
      <c r="T52" s="49"/>
      <c r="U52" s="50"/>
      <c r="V52" s="49"/>
    </row>
    <row r="53" spans="2:22" ht="18" customHeight="1" x14ac:dyDescent="0.15">
      <c r="B53" s="46"/>
      <c r="C53" s="149"/>
      <c r="D53" s="149"/>
      <c r="E53" s="153"/>
      <c r="F53" s="154"/>
      <c r="G53" s="154"/>
      <c r="H53" s="154"/>
      <c r="I53" s="154"/>
      <c r="J53" s="154"/>
      <c r="K53" s="155"/>
      <c r="L53" s="156" t="s">
        <v>64</v>
      </c>
      <c r="M53" s="157"/>
      <c r="N53" s="158"/>
      <c r="O53" s="156" t="s">
        <v>65</v>
      </c>
      <c r="P53" s="157"/>
      <c r="Q53" s="158"/>
      <c r="R53" s="48"/>
      <c r="S53" s="48"/>
      <c r="T53" s="49"/>
      <c r="U53" s="50"/>
      <c r="V53" s="49"/>
    </row>
    <row r="54" spans="2:22" ht="18" customHeight="1" x14ac:dyDescent="0.15">
      <c r="B54" s="46"/>
      <c r="C54" s="45"/>
      <c r="D54" s="42"/>
      <c r="E54" s="47" t="s">
        <v>42</v>
      </c>
      <c r="F54" s="43"/>
      <c r="G54" s="47" t="s">
        <v>43</v>
      </c>
      <c r="H54" s="43"/>
      <c r="I54" s="47" t="s">
        <v>44</v>
      </c>
      <c r="J54" s="43"/>
      <c r="K54" s="47" t="s">
        <v>45</v>
      </c>
      <c r="L54" s="159"/>
      <c r="M54" s="160"/>
      <c r="N54" s="47" t="s">
        <v>66</v>
      </c>
      <c r="O54" s="159"/>
      <c r="P54" s="160"/>
      <c r="Q54" s="47" t="s">
        <v>66</v>
      </c>
      <c r="R54" s="59" t="s">
        <v>67</v>
      </c>
      <c r="S54" s="59">
        <f>L54+O54</f>
        <v>0</v>
      </c>
      <c r="T54" s="49"/>
      <c r="U54" s="50"/>
      <c r="V54" s="49"/>
    </row>
    <row r="55" spans="2:22" ht="18" customHeight="1" x14ac:dyDescent="0.15">
      <c r="B55" s="46"/>
      <c r="C55" s="45"/>
      <c r="D55" s="42"/>
      <c r="E55" s="47" t="s">
        <v>42</v>
      </c>
      <c r="F55" s="43"/>
      <c r="G55" s="47" t="s">
        <v>43</v>
      </c>
      <c r="H55" s="43"/>
      <c r="I55" s="47" t="s">
        <v>44</v>
      </c>
      <c r="J55" s="43"/>
      <c r="K55" s="47" t="s">
        <v>45</v>
      </c>
      <c r="L55" s="159"/>
      <c r="M55" s="160"/>
      <c r="N55" s="47" t="s">
        <v>66</v>
      </c>
      <c r="O55" s="159"/>
      <c r="P55" s="160"/>
      <c r="Q55" s="47" t="s">
        <v>66</v>
      </c>
      <c r="R55" s="59" t="s">
        <v>68</v>
      </c>
      <c r="S55" s="59">
        <f t="shared" ref="S55:S59" si="0">L55+O55</f>
        <v>0</v>
      </c>
      <c r="T55" s="49"/>
      <c r="U55" s="50"/>
      <c r="V55" s="49"/>
    </row>
    <row r="56" spans="2:22" ht="18" customHeight="1" x14ac:dyDescent="0.15">
      <c r="B56" s="46"/>
      <c r="C56" s="45"/>
      <c r="D56" s="42"/>
      <c r="E56" s="47" t="s">
        <v>42</v>
      </c>
      <c r="F56" s="43"/>
      <c r="G56" s="47" t="s">
        <v>43</v>
      </c>
      <c r="H56" s="43"/>
      <c r="I56" s="47" t="s">
        <v>44</v>
      </c>
      <c r="J56" s="43"/>
      <c r="K56" s="47" t="s">
        <v>45</v>
      </c>
      <c r="L56" s="159"/>
      <c r="M56" s="160"/>
      <c r="N56" s="47" t="s">
        <v>66</v>
      </c>
      <c r="O56" s="159"/>
      <c r="P56" s="160"/>
      <c r="Q56" s="47" t="s">
        <v>66</v>
      </c>
      <c r="R56" s="59" t="s">
        <v>68</v>
      </c>
      <c r="S56" s="59">
        <f t="shared" si="0"/>
        <v>0</v>
      </c>
      <c r="T56" s="49"/>
      <c r="U56" s="50"/>
      <c r="V56" s="49"/>
    </row>
    <row r="57" spans="2:22" ht="18" customHeight="1" x14ac:dyDescent="0.15">
      <c r="B57" s="46"/>
      <c r="C57" s="45"/>
      <c r="D57" s="42"/>
      <c r="E57" s="47" t="s">
        <v>42</v>
      </c>
      <c r="F57" s="43"/>
      <c r="G57" s="47" t="s">
        <v>43</v>
      </c>
      <c r="H57" s="43"/>
      <c r="I57" s="47" t="s">
        <v>44</v>
      </c>
      <c r="J57" s="43"/>
      <c r="K57" s="47" t="s">
        <v>45</v>
      </c>
      <c r="L57" s="159"/>
      <c r="M57" s="160"/>
      <c r="N57" s="47" t="s">
        <v>66</v>
      </c>
      <c r="O57" s="159"/>
      <c r="P57" s="160"/>
      <c r="Q57" s="47" t="s">
        <v>66</v>
      </c>
      <c r="R57" s="59" t="s">
        <v>68</v>
      </c>
      <c r="S57" s="59">
        <f t="shared" si="0"/>
        <v>0</v>
      </c>
      <c r="T57" s="49"/>
      <c r="U57" s="50"/>
      <c r="V57" s="49"/>
    </row>
    <row r="58" spans="2:22" ht="18" customHeight="1" x14ac:dyDescent="0.15">
      <c r="B58" s="46"/>
      <c r="C58" s="45"/>
      <c r="D58" s="42"/>
      <c r="E58" s="47" t="s">
        <v>42</v>
      </c>
      <c r="F58" s="43"/>
      <c r="G58" s="47" t="s">
        <v>43</v>
      </c>
      <c r="H58" s="43"/>
      <c r="I58" s="47" t="s">
        <v>44</v>
      </c>
      <c r="J58" s="43"/>
      <c r="K58" s="47" t="s">
        <v>45</v>
      </c>
      <c r="L58" s="159"/>
      <c r="M58" s="160"/>
      <c r="N58" s="47" t="s">
        <v>66</v>
      </c>
      <c r="O58" s="159"/>
      <c r="P58" s="160"/>
      <c r="Q58" s="47" t="s">
        <v>66</v>
      </c>
      <c r="R58" s="59" t="s">
        <v>68</v>
      </c>
      <c r="S58" s="59">
        <f t="shared" si="0"/>
        <v>0</v>
      </c>
      <c r="T58" s="49"/>
      <c r="U58" s="50"/>
      <c r="V58" s="49"/>
    </row>
    <row r="59" spans="2:22" ht="18" customHeight="1" x14ac:dyDescent="0.15">
      <c r="B59" s="46"/>
      <c r="C59" s="45"/>
      <c r="D59" s="44"/>
      <c r="E59" s="47" t="s">
        <v>42</v>
      </c>
      <c r="F59" s="45"/>
      <c r="G59" s="47" t="s">
        <v>43</v>
      </c>
      <c r="H59" s="45"/>
      <c r="I59" s="47" t="s">
        <v>44</v>
      </c>
      <c r="J59" s="45"/>
      <c r="K59" s="47" t="s">
        <v>45</v>
      </c>
      <c r="L59" s="159"/>
      <c r="M59" s="160"/>
      <c r="N59" s="47" t="s">
        <v>66</v>
      </c>
      <c r="O59" s="159"/>
      <c r="P59" s="160"/>
      <c r="Q59" s="47" t="s">
        <v>66</v>
      </c>
      <c r="R59" s="59" t="s">
        <v>68</v>
      </c>
      <c r="S59" s="59">
        <f t="shared" si="0"/>
        <v>0</v>
      </c>
      <c r="T59" s="49"/>
      <c r="U59" s="50"/>
      <c r="V59" s="49"/>
    </row>
    <row r="60" spans="2:22" ht="18" customHeight="1" x14ac:dyDescent="0.15">
      <c r="B60" s="46"/>
      <c r="C60" s="156" t="s">
        <v>67</v>
      </c>
      <c r="D60" s="157"/>
      <c r="E60" s="157"/>
      <c r="F60" s="157"/>
      <c r="G60" s="157"/>
      <c r="H60" s="157"/>
      <c r="I60" s="157"/>
      <c r="J60" s="157"/>
      <c r="K60" s="158"/>
      <c r="L60" s="161">
        <f>SUM(L54:M59)</f>
        <v>0</v>
      </c>
      <c r="M60" s="162"/>
      <c r="N60" s="47" t="s">
        <v>66</v>
      </c>
      <c r="O60" s="163">
        <f>SUM(O54:P59)</f>
        <v>0</v>
      </c>
      <c r="P60" s="164"/>
      <c r="Q60" s="47" t="s">
        <v>66</v>
      </c>
      <c r="R60" s="48"/>
      <c r="S60" s="48"/>
      <c r="T60" s="49"/>
      <c r="U60" s="50"/>
      <c r="V60" s="49"/>
    </row>
    <row r="61" spans="2:22" ht="18" customHeight="1" x14ac:dyDescent="0.15">
      <c r="B61" s="52"/>
      <c r="C61" s="53" t="s">
        <v>69</v>
      </c>
      <c r="D61" s="54"/>
      <c r="E61" s="54"/>
      <c r="F61" s="54"/>
      <c r="G61" s="54"/>
      <c r="H61" s="54"/>
      <c r="I61" s="54"/>
      <c r="J61" s="54"/>
      <c r="K61" s="54"/>
      <c r="L61" s="55"/>
      <c r="M61" s="55"/>
      <c r="N61" s="54"/>
      <c r="O61" s="56"/>
      <c r="P61" s="56"/>
      <c r="Q61" s="54"/>
      <c r="R61" s="56"/>
      <c r="S61" s="56"/>
      <c r="T61" s="57"/>
      <c r="U61" s="58"/>
      <c r="V61" s="49"/>
    </row>
  </sheetData>
  <sheetProtection algorithmName="SHA-512" hashValue="2jurM8hh89H5KTrcHRsm9y5WOHCbmyUAz++gndBxVtcA/CTnJdURnjmekUdYsHoDpodaVN/8vkceLWjHW446hg==" saltValue="FeATQic0+UYvQPFGB8XdUA==" spinCount="100000" sheet="1" objects="1" scenarios="1"/>
  <mergeCells count="59">
    <mergeCell ref="C60:K60"/>
    <mergeCell ref="L60:M60"/>
    <mergeCell ref="O60:P60"/>
    <mergeCell ref="L57:M57"/>
    <mergeCell ref="O57:P57"/>
    <mergeCell ref="L58:M58"/>
    <mergeCell ref="O58:P58"/>
    <mergeCell ref="L59:M59"/>
    <mergeCell ref="O59:P59"/>
    <mergeCell ref="L54:M54"/>
    <mergeCell ref="O54:P54"/>
    <mergeCell ref="L55:M55"/>
    <mergeCell ref="O55:P55"/>
    <mergeCell ref="L56:M56"/>
    <mergeCell ref="O56:P56"/>
    <mergeCell ref="C49:D49"/>
    <mergeCell ref="C52:C53"/>
    <mergeCell ref="D52:D53"/>
    <mergeCell ref="E52:K53"/>
    <mergeCell ref="L52:Q52"/>
    <mergeCell ref="L53:N53"/>
    <mergeCell ref="O53:Q53"/>
    <mergeCell ref="D40:E40"/>
    <mergeCell ref="F40:T40"/>
    <mergeCell ref="D41:E41"/>
    <mergeCell ref="F41:T41"/>
    <mergeCell ref="D42:E42"/>
    <mergeCell ref="F42:T42"/>
    <mergeCell ref="D37:E37"/>
    <mergeCell ref="F37:T37"/>
    <mergeCell ref="D38:E38"/>
    <mergeCell ref="F38:T38"/>
    <mergeCell ref="D39:E39"/>
    <mergeCell ref="F39:T39"/>
    <mergeCell ref="D29:E29"/>
    <mergeCell ref="F29:T29"/>
    <mergeCell ref="D30:E30"/>
    <mergeCell ref="F30:T30"/>
    <mergeCell ref="D36:E36"/>
    <mergeCell ref="F36:T36"/>
    <mergeCell ref="D26:E26"/>
    <mergeCell ref="F26:T26"/>
    <mergeCell ref="D27:E27"/>
    <mergeCell ref="F27:T27"/>
    <mergeCell ref="D28:E28"/>
    <mergeCell ref="F28:T28"/>
    <mergeCell ref="J10:L10"/>
    <mergeCell ref="J11:L11"/>
    <mergeCell ref="D24:E24"/>
    <mergeCell ref="F24:T24"/>
    <mergeCell ref="D25:E25"/>
    <mergeCell ref="F25:T25"/>
    <mergeCell ref="F8:J8"/>
    <mergeCell ref="K8:U8"/>
    <mergeCell ref="A4:V4"/>
    <mergeCell ref="F6:J6"/>
    <mergeCell ref="K6:U6"/>
    <mergeCell ref="F7:J7"/>
    <mergeCell ref="K7:U7"/>
  </mergeCells>
  <phoneticPr fontId="1"/>
  <conditionalFormatting sqref="S54:S59">
    <cfRule type="cellIs" dxfId="2" priority="1" operator="greaterThan">
      <formula>30</formula>
    </cfRule>
  </conditionalFormatting>
  <dataValidations count="1">
    <dataValidation type="list" allowBlank="1" showInputMessage="1" showErrorMessage="1" sqref="J10:J11" xr:uid="{320DDBFE-9830-4ADB-8B0C-4AF130325C4E}">
      <formula1>$AH$3:$AH$4</formula1>
    </dataValidation>
  </dataValidations>
  <pageMargins left="0.70866141732283472" right="0.39370078740157483" top="0.56000000000000005" bottom="0.46" header="0.31496062992125984" footer="0.31496062992125984"/>
  <pageSetup paperSize="9" scale="8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B2F171-6C44-4C36-B76E-65086D9E73B7}">
  <sheetPr codeName="Sheet10">
    <tabColor rgb="FFC7E0E9"/>
  </sheetPr>
  <dimension ref="A1:DV84"/>
  <sheetViews>
    <sheetView showZeros="0" view="pageBreakPreview" topLeftCell="A25" zoomScaleNormal="100" zoomScaleSheetLayoutView="100" workbookViewId="0">
      <selection activeCell="F47" sqref="F47:W47"/>
    </sheetView>
  </sheetViews>
  <sheetFormatPr defaultColWidth="6" defaultRowHeight="15" customHeight="1" x14ac:dyDescent="0.15"/>
  <cols>
    <col min="1" max="1" width="2.375" style="51" customWidth="1"/>
    <col min="2" max="2" width="6" style="51" customWidth="1"/>
    <col min="3" max="3" width="6" style="51"/>
    <col min="4" max="4" width="6" style="51" customWidth="1"/>
    <col min="5" max="5" width="4.25" style="51" customWidth="1"/>
    <col min="6" max="7" width="4.75" style="51" customWidth="1"/>
    <col min="8" max="8" width="2.75" style="51" customWidth="1"/>
    <col min="9" max="9" width="4.875" style="51" customWidth="1"/>
    <col min="10" max="10" width="2.75" style="51" customWidth="1"/>
    <col min="11" max="11" width="2.375" style="51" customWidth="1"/>
    <col min="12" max="12" width="4.25" style="51" customWidth="1"/>
    <col min="13" max="13" width="2.125" style="51" customWidth="1"/>
    <col min="14" max="15" width="4.75" style="51" customWidth="1"/>
    <col min="16" max="16" width="2.375" style="51" customWidth="1"/>
    <col min="17" max="17" width="2.75" style="51" customWidth="1"/>
    <col min="18" max="18" width="2.375" style="51" customWidth="1"/>
    <col min="19" max="19" width="2.75" style="51" customWidth="1"/>
    <col min="20" max="20" width="4.375" style="51" customWidth="1"/>
    <col min="21" max="21" width="6" style="51"/>
    <col min="22" max="22" width="4.875" style="51" customWidth="1"/>
    <col min="23" max="23" width="2.75" style="51" customWidth="1"/>
    <col min="24" max="24" width="2.875" style="51" customWidth="1"/>
    <col min="25" max="25" width="3.125" style="51" customWidth="1"/>
    <col min="26" max="26" width="2.375" style="51" customWidth="1"/>
    <col min="27" max="32" width="6" style="51"/>
    <col min="33" max="33" width="5.375" style="51" customWidth="1"/>
    <col min="34" max="34" width="6" style="51" hidden="1" customWidth="1"/>
    <col min="35" max="16384" width="6" style="51"/>
  </cols>
  <sheetData>
    <row r="1" spans="1:126" s="84" customFormat="1" ht="61.9" customHeight="1" x14ac:dyDescent="0.15"/>
    <row r="2" spans="1:126" ht="15" customHeight="1" x14ac:dyDescent="0.15">
      <c r="A2" s="85" t="s">
        <v>31</v>
      </c>
      <c r="AH2" s="87" t="s">
        <v>70</v>
      </c>
    </row>
    <row r="3" spans="1:126" ht="9" customHeight="1" x14ac:dyDescent="0.15">
      <c r="C3" s="71"/>
      <c r="D3" s="72"/>
      <c r="E3" s="71"/>
      <c r="F3" s="72"/>
      <c r="G3" s="71"/>
      <c r="H3" s="71"/>
      <c r="AH3" s="87"/>
    </row>
    <row r="4" spans="1:126" ht="6" customHeight="1" x14ac:dyDescent="0.15">
      <c r="B4" s="73"/>
      <c r="C4" s="74"/>
      <c r="D4" s="74"/>
      <c r="E4" s="74"/>
      <c r="F4" s="74"/>
      <c r="G4" s="74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49"/>
    </row>
    <row r="5" spans="1:126" ht="15" customHeight="1" x14ac:dyDescent="0.15">
      <c r="B5" s="77" t="s">
        <v>22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50"/>
      <c r="Y5" s="49"/>
    </row>
    <row r="6" spans="1:126" ht="9" customHeight="1" x14ac:dyDescent="0.15"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63"/>
      <c r="Y6" s="49"/>
    </row>
    <row r="7" spans="1:126" ht="15" customHeight="1" x14ac:dyDescent="0.15">
      <c r="B7" s="81" t="str">
        <f>'２所要額調書（別紙１）3'!B30</f>
        <v/>
      </c>
      <c r="C7" s="88" t="s">
        <v>71</v>
      </c>
      <c r="D7" s="64"/>
      <c r="E7" s="60"/>
      <c r="F7" s="64"/>
      <c r="G7" s="60"/>
      <c r="H7" s="60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49"/>
    </row>
    <row r="8" spans="1:126" ht="7.15" customHeight="1" x14ac:dyDescent="0.15">
      <c r="B8" s="46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0"/>
      <c r="Y8" s="49"/>
    </row>
    <row r="9" spans="1:126" s="89" customFormat="1" ht="22.5" customHeight="1" x14ac:dyDescent="0.15">
      <c r="B9" s="90" t="s">
        <v>72</v>
      </c>
      <c r="C9" s="91"/>
      <c r="D9" s="91"/>
      <c r="E9" s="91"/>
      <c r="F9" s="91"/>
      <c r="G9" s="92" t="s">
        <v>42</v>
      </c>
      <c r="H9" s="109"/>
      <c r="I9" s="92" t="s">
        <v>43</v>
      </c>
      <c r="J9" s="109"/>
      <c r="K9" s="92" t="s">
        <v>44</v>
      </c>
      <c r="L9" s="109"/>
      <c r="M9" s="92" t="s">
        <v>45</v>
      </c>
      <c r="N9" s="92" t="s">
        <v>46</v>
      </c>
      <c r="O9" s="92" t="s">
        <v>42</v>
      </c>
      <c r="P9" s="109"/>
      <c r="Q9" s="92" t="s">
        <v>43</v>
      </c>
      <c r="R9" s="109"/>
      <c r="S9" s="92" t="s">
        <v>44</v>
      </c>
      <c r="T9" s="109"/>
      <c r="U9" s="92" t="s">
        <v>45</v>
      </c>
      <c r="X9" s="93"/>
      <c r="DV9" s="89" t="s">
        <v>114</v>
      </c>
    </row>
    <row r="10" spans="1:126" s="89" customFormat="1" ht="22.5" customHeight="1" x14ac:dyDescent="0.15">
      <c r="B10" s="94" t="s">
        <v>73</v>
      </c>
      <c r="C10" s="95"/>
      <c r="D10" s="96"/>
      <c r="E10" s="96"/>
      <c r="F10" s="96"/>
      <c r="G10" s="96"/>
      <c r="H10" s="96"/>
      <c r="I10" s="96"/>
      <c r="J10" s="96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6"/>
      <c r="X10" s="98"/>
      <c r="DV10" s="89" t="s">
        <v>113</v>
      </c>
    </row>
    <row r="11" spans="1:126" s="89" customFormat="1" ht="22.5" customHeight="1" x14ac:dyDescent="0.15">
      <c r="B11" s="94" t="s">
        <v>74</v>
      </c>
      <c r="C11" s="109"/>
      <c r="D11" s="95" t="s">
        <v>75</v>
      </c>
      <c r="E11" s="96"/>
      <c r="F11" s="96"/>
      <c r="G11" s="96"/>
      <c r="H11" s="96"/>
      <c r="I11" s="96"/>
      <c r="J11" s="96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6"/>
      <c r="X11" s="98"/>
      <c r="DV11" s="89" t="s">
        <v>42</v>
      </c>
    </row>
    <row r="12" spans="1:126" s="89" customFormat="1" ht="22.5" customHeight="1" x14ac:dyDescent="0.15">
      <c r="B12" s="90"/>
      <c r="C12" s="109"/>
      <c r="D12" s="95" t="s">
        <v>76</v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7"/>
      <c r="T12" s="97"/>
      <c r="U12" s="97"/>
      <c r="V12" s="97"/>
      <c r="W12" s="97"/>
      <c r="X12" s="99"/>
    </row>
    <row r="13" spans="1:126" s="89" customFormat="1" ht="22.5" customHeight="1" x14ac:dyDescent="0.15">
      <c r="B13" s="90" t="s">
        <v>77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7"/>
      <c r="T13" s="97"/>
      <c r="U13" s="97"/>
      <c r="V13" s="97"/>
      <c r="W13" s="97"/>
      <c r="X13" s="99"/>
    </row>
    <row r="14" spans="1:126" s="89" customFormat="1" ht="22.5" customHeight="1" x14ac:dyDescent="0.15">
      <c r="B14" s="90" t="s">
        <v>78</v>
      </c>
      <c r="C14" s="95"/>
      <c r="D14" s="95"/>
      <c r="E14" s="92"/>
      <c r="F14" s="92"/>
      <c r="G14" s="92" t="s">
        <v>42</v>
      </c>
      <c r="H14" s="109"/>
      <c r="I14" s="92" t="s">
        <v>43</v>
      </c>
      <c r="J14" s="109"/>
      <c r="K14" s="92" t="s">
        <v>44</v>
      </c>
      <c r="L14" s="109"/>
      <c r="M14" s="92" t="s">
        <v>45</v>
      </c>
      <c r="N14" s="92" t="s">
        <v>46</v>
      </c>
      <c r="O14" s="91" t="s">
        <v>42</v>
      </c>
      <c r="P14" s="109"/>
      <c r="Q14" s="92" t="s">
        <v>43</v>
      </c>
      <c r="R14" s="109"/>
      <c r="S14" s="92" t="s">
        <v>44</v>
      </c>
      <c r="T14" s="109"/>
      <c r="U14" s="92" t="s">
        <v>45</v>
      </c>
      <c r="X14" s="93"/>
    </row>
    <row r="15" spans="1:126" ht="9" customHeight="1" x14ac:dyDescent="0.15">
      <c r="B15" s="80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X15" s="100"/>
      <c r="Y15" s="49"/>
    </row>
    <row r="16" spans="1:126" ht="15" customHeight="1" x14ac:dyDescent="0.15">
      <c r="B16" s="65" t="str">
        <f>'２所要額調書（別紙１）3'!B34</f>
        <v/>
      </c>
      <c r="C16" s="66" t="s">
        <v>79</v>
      </c>
      <c r="D16" s="64"/>
      <c r="E16" s="60"/>
      <c r="F16" s="64"/>
      <c r="G16" s="60"/>
      <c r="H16" s="60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X16" s="100"/>
      <c r="Y16" s="49"/>
    </row>
    <row r="17" spans="2:30" ht="7.15" customHeight="1" x14ac:dyDescent="0.15">
      <c r="B17" s="46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X17" s="100"/>
      <c r="Y17" s="49"/>
    </row>
    <row r="18" spans="2:30" ht="18" customHeight="1" x14ac:dyDescent="0.15">
      <c r="B18" s="46" t="s">
        <v>41</v>
      </c>
      <c r="C18" s="49"/>
      <c r="D18" s="49"/>
      <c r="E18" s="49"/>
      <c r="G18" s="49" t="s">
        <v>42</v>
      </c>
      <c r="H18" s="1"/>
      <c r="I18" s="49" t="s">
        <v>43</v>
      </c>
      <c r="J18" s="1"/>
      <c r="K18" s="49" t="s">
        <v>44</v>
      </c>
      <c r="L18" s="1"/>
      <c r="M18" s="49" t="s">
        <v>45</v>
      </c>
      <c r="N18" s="60" t="s">
        <v>46</v>
      </c>
      <c r="O18" s="60" t="s">
        <v>42</v>
      </c>
      <c r="P18" s="1"/>
      <c r="Q18" s="49" t="s">
        <v>43</v>
      </c>
      <c r="R18" s="1"/>
      <c r="S18" s="49" t="s">
        <v>44</v>
      </c>
      <c r="T18" s="1"/>
      <c r="U18" s="49" t="s">
        <v>45</v>
      </c>
      <c r="X18" s="100"/>
      <c r="Y18" s="49"/>
    </row>
    <row r="19" spans="2:30" ht="15" customHeight="1" x14ac:dyDescent="0.15">
      <c r="B19" s="46" t="s">
        <v>80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50"/>
      <c r="Y19" s="49"/>
    </row>
    <row r="20" spans="2:30" ht="15" customHeight="1" x14ac:dyDescent="0.15">
      <c r="B20" s="46"/>
      <c r="C20" s="146"/>
      <c r="D20" s="147"/>
      <c r="E20" s="46" t="s">
        <v>58</v>
      </c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50"/>
      <c r="Y20" s="49"/>
    </row>
    <row r="21" spans="2:30" ht="15" customHeight="1" x14ac:dyDescent="0.15">
      <c r="B21" s="46" t="s">
        <v>81</v>
      </c>
      <c r="C21" s="60"/>
      <c r="D21" s="60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50"/>
      <c r="Y21" s="49"/>
    </row>
    <row r="22" spans="2:30" ht="27.6" customHeight="1" x14ac:dyDescent="0.15">
      <c r="B22" s="46"/>
      <c r="C22" s="47" t="s">
        <v>60</v>
      </c>
      <c r="D22" s="47" t="s">
        <v>61</v>
      </c>
      <c r="E22" s="168" t="s">
        <v>62</v>
      </c>
      <c r="F22" s="168"/>
      <c r="G22" s="168"/>
      <c r="H22" s="168"/>
      <c r="I22" s="168"/>
      <c r="J22" s="168"/>
      <c r="K22" s="156"/>
      <c r="L22" s="156" t="s">
        <v>82</v>
      </c>
      <c r="M22" s="157"/>
      <c r="N22" s="157"/>
      <c r="O22" s="157"/>
      <c r="P22" s="157"/>
      <c r="Q22" s="157"/>
      <c r="R22" s="158"/>
      <c r="S22" s="169" t="s">
        <v>83</v>
      </c>
      <c r="T22" s="170"/>
      <c r="U22" s="171" t="s">
        <v>84</v>
      </c>
      <c r="V22" s="172"/>
      <c r="W22" s="173"/>
      <c r="X22" s="50"/>
      <c r="Y22" s="49"/>
      <c r="AD22" s="67" t="s">
        <v>112</v>
      </c>
    </row>
    <row r="23" spans="2:30" ht="15" customHeight="1" x14ac:dyDescent="0.15">
      <c r="B23" s="46"/>
      <c r="C23" s="47">
        <v>1</v>
      </c>
      <c r="D23" s="42"/>
      <c r="E23" s="42"/>
      <c r="F23" s="45"/>
      <c r="G23" s="47" t="s">
        <v>43</v>
      </c>
      <c r="H23" s="45"/>
      <c r="I23" s="47" t="s">
        <v>44</v>
      </c>
      <c r="J23" s="45"/>
      <c r="K23" s="101" t="s">
        <v>45</v>
      </c>
      <c r="L23" s="102" t="s">
        <v>42</v>
      </c>
      <c r="M23" s="45"/>
      <c r="N23" s="47" t="s">
        <v>43</v>
      </c>
      <c r="O23" s="45"/>
      <c r="P23" s="47" t="s">
        <v>44</v>
      </c>
      <c r="Q23" s="45"/>
      <c r="R23" s="101" t="s">
        <v>45</v>
      </c>
      <c r="S23" s="110"/>
      <c r="T23" s="103" t="s">
        <v>85</v>
      </c>
      <c r="U23" s="165"/>
      <c r="V23" s="166"/>
      <c r="W23" s="167"/>
      <c r="X23" s="50"/>
      <c r="Y23" s="49"/>
    </row>
    <row r="24" spans="2:30" ht="15" customHeight="1" x14ac:dyDescent="0.15">
      <c r="B24" s="46"/>
      <c r="C24" s="47">
        <v>2</v>
      </c>
      <c r="D24" s="42"/>
      <c r="E24" s="42"/>
      <c r="F24" s="45"/>
      <c r="G24" s="47" t="s">
        <v>43</v>
      </c>
      <c r="H24" s="45"/>
      <c r="I24" s="47" t="s">
        <v>44</v>
      </c>
      <c r="J24" s="45"/>
      <c r="K24" s="101" t="s">
        <v>45</v>
      </c>
      <c r="L24" s="102" t="s">
        <v>42</v>
      </c>
      <c r="M24" s="45"/>
      <c r="N24" s="47" t="s">
        <v>43</v>
      </c>
      <c r="O24" s="45"/>
      <c r="P24" s="47" t="s">
        <v>44</v>
      </c>
      <c r="Q24" s="45"/>
      <c r="R24" s="101" t="s">
        <v>45</v>
      </c>
      <c r="S24" s="110"/>
      <c r="T24" s="103" t="s">
        <v>85</v>
      </c>
      <c r="U24" s="165"/>
      <c r="V24" s="166"/>
      <c r="W24" s="167"/>
      <c r="X24" s="50"/>
      <c r="Y24" s="49"/>
    </row>
    <row r="25" spans="2:30" ht="15" customHeight="1" x14ac:dyDescent="0.15">
      <c r="B25" s="46"/>
      <c r="C25" s="47">
        <v>3</v>
      </c>
      <c r="D25" s="42"/>
      <c r="E25" s="42"/>
      <c r="F25" s="45"/>
      <c r="G25" s="47" t="s">
        <v>43</v>
      </c>
      <c r="H25" s="45"/>
      <c r="I25" s="47" t="s">
        <v>44</v>
      </c>
      <c r="J25" s="45"/>
      <c r="K25" s="101" t="s">
        <v>45</v>
      </c>
      <c r="L25" s="102" t="s">
        <v>42</v>
      </c>
      <c r="M25" s="45"/>
      <c r="N25" s="47" t="s">
        <v>43</v>
      </c>
      <c r="O25" s="45"/>
      <c r="P25" s="47" t="s">
        <v>44</v>
      </c>
      <c r="Q25" s="45"/>
      <c r="R25" s="101" t="s">
        <v>45</v>
      </c>
      <c r="S25" s="110"/>
      <c r="T25" s="103" t="s">
        <v>85</v>
      </c>
      <c r="U25" s="165"/>
      <c r="V25" s="166"/>
      <c r="W25" s="167"/>
      <c r="X25" s="50"/>
      <c r="Y25" s="49"/>
    </row>
    <row r="26" spans="2:30" ht="15" customHeight="1" x14ac:dyDescent="0.15">
      <c r="B26" s="46"/>
      <c r="C26" s="47">
        <v>4</v>
      </c>
      <c r="D26" s="42"/>
      <c r="E26" s="42"/>
      <c r="F26" s="45"/>
      <c r="G26" s="47" t="s">
        <v>43</v>
      </c>
      <c r="H26" s="45"/>
      <c r="I26" s="47" t="s">
        <v>44</v>
      </c>
      <c r="J26" s="45"/>
      <c r="K26" s="101" t="s">
        <v>45</v>
      </c>
      <c r="L26" s="102" t="s">
        <v>42</v>
      </c>
      <c r="M26" s="45"/>
      <c r="N26" s="47" t="s">
        <v>43</v>
      </c>
      <c r="O26" s="45"/>
      <c r="P26" s="47" t="s">
        <v>44</v>
      </c>
      <c r="Q26" s="45"/>
      <c r="R26" s="101" t="s">
        <v>45</v>
      </c>
      <c r="S26" s="110"/>
      <c r="T26" s="103" t="s">
        <v>85</v>
      </c>
      <c r="U26" s="165"/>
      <c r="V26" s="166"/>
      <c r="W26" s="167"/>
      <c r="X26" s="50"/>
      <c r="Y26" s="49"/>
    </row>
    <row r="27" spans="2:30" ht="15" customHeight="1" x14ac:dyDescent="0.15">
      <c r="B27" s="46"/>
      <c r="C27" s="47">
        <v>5</v>
      </c>
      <c r="D27" s="42"/>
      <c r="E27" s="42"/>
      <c r="F27" s="45"/>
      <c r="G27" s="47" t="s">
        <v>43</v>
      </c>
      <c r="H27" s="45"/>
      <c r="I27" s="47" t="s">
        <v>44</v>
      </c>
      <c r="J27" s="45"/>
      <c r="K27" s="101" t="s">
        <v>45</v>
      </c>
      <c r="L27" s="102" t="s">
        <v>42</v>
      </c>
      <c r="M27" s="45"/>
      <c r="N27" s="47" t="s">
        <v>43</v>
      </c>
      <c r="O27" s="45"/>
      <c r="P27" s="47" t="s">
        <v>44</v>
      </c>
      <c r="Q27" s="45"/>
      <c r="R27" s="101" t="s">
        <v>45</v>
      </c>
      <c r="S27" s="110"/>
      <c r="T27" s="103" t="s">
        <v>85</v>
      </c>
      <c r="U27" s="165"/>
      <c r="V27" s="166"/>
      <c r="W27" s="167"/>
      <c r="X27" s="50"/>
      <c r="Y27" s="49"/>
    </row>
    <row r="28" spans="2:30" ht="15" customHeight="1" x14ac:dyDescent="0.15">
      <c r="B28" s="46"/>
      <c r="C28" s="156" t="s">
        <v>67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8"/>
      <c r="S28" s="104">
        <f>SUM(S23:T27)</f>
        <v>0</v>
      </c>
      <c r="T28" s="103" t="s">
        <v>85</v>
      </c>
      <c r="U28" s="174">
        <f>SUM(U23:W27)</f>
        <v>0</v>
      </c>
      <c r="V28" s="175"/>
      <c r="W28" s="176"/>
      <c r="X28" s="50"/>
      <c r="Y28" s="49"/>
    </row>
    <row r="29" spans="2:30" ht="15" customHeight="1" x14ac:dyDescent="0.15">
      <c r="B29" s="46"/>
      <c r="C29" s="105" t="s">
        <v>86</v>
      </c>
      <c r="D29" s="60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50"/>
      <c r="Y29" s="49"/>
    </row>
    <row r="30" spans="2:30" ht="15" customHeight="1" x14ac:dyDescent="0.15">
      <c r="B30" s="61"/>
      <c r="C30" s="79"/>
      <c r="D30" s="106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63"/>
      <c r="Y30" s="49"/>
    </row>
    <row r="31" spans="2:30" ht="6" customHeight="1" x14ac:dyDescent="0.15">
      <c r="B31" s="46"/>
      <c r="C31" s="49"/>
      <c r="D31" s="6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50"/>
      <c r="Y31" s="49"/>
    </row>
    <row r="32" spans="2:30" ht="15" customHeight="1" x14ac:dyDescent="0.15">
      <c r="B32" s="81" t="str">
        <f>'２所要額調書（別紙１）3'!B44</f>
        <v/>
      </c>
      <c r="C32" s="66" t="s">
        <v>87</v>
      </c>
      <c r="D32" s="64"/>
      <c r="E32" s="60"/>
      <c r="F32" s="64"/>
      <c r="G32" s="60"/>
      <c r="H32" s="60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50"/>
      <c r="Y32" s="49"/>
    </row>
    <row r="33" spans="2:25" ht="8.4499999999999993" customHeight="1" x14ac:dyDescent="0.15">
      <c r="B33" s="4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50"/>
      <c r="Y33" s="49"/>
    </row>
    <row r="34" spans="2:25" ht="18" customHeight="1" x14ac:dyDescent="0.15">
      <c r="B34" s="46" t="s">
        <v>41</v>
      </c>
      <c r="C34" s="49"/>
      <c r="D34" s="49"/>
      <c r="E34" s="49"/>
      <c r="F34" s="49" t="s">
        <v>42</v>
      </c>
      <c r="G34" s="1"/>
      <c r="H34" s="49" t="s">
        <v>43</v>
      </c>
      <c r="I34" s="1"/>
      <c r="J34" s="49" t="s">
        <v>44</v>
      </c>
      <c r="K34" s="1"/>
      <c r="L34" s="49" t="s">
        <v>45</v>
      </c>
      <c r="M34" s="60" t="s">
        <v>46</v>
      </c>
      <c r="N34" s="49" t="s">
        <v>42</v>
      </c>
      <c r="O34" s="1"/>
      <c r="P34" s="49" t="s">
        <v>43</v>
      </c>
      <c r="Q34" s="1"/>
      <c r="R34" s="49" t="s">
        <v>44</v>
      </c>
      <c r="S34" s="1"/>
      <c r="T34" s="49" t="s">
        <v>45</v>
      </c>
      <c r="X34" s="50"/>
      <c r="Y34" s="49"/>
    </row>
    <row r="35" spans="2:25" ht="18" customHeight="1" x14ac:dyDescent="0.15">
      <c r="B35" s="46"/>
      <c r="C35" s="111"/>
      <c r="D35" s="49" t="s">
        <v>117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60"/>
      <c r="U35" s="49"/>
      <c r="V35" s="49"/>
      <c r="W35" s="49"/>
      <c r="X35" s="50"/>
      <c r="Y35" s="49"/>
    </row>
    <row r="36" spans="2:25" ht="15" customHeight="1" x14ac:dyDescent="0.15">
      <c r="B36" s="46" t="s">
        <v>116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50"/>
      <c r="Y36" s="49"/>
    </row>
    <row r="37" spans="2:25" ht="6" customHeight="1" x14ac:dyDescent="0.15">
      <c r="B37" s="46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50"/>
      <c r="Y37" s="49"/>
    </row>
    <row r="38" spans="2:25" ht="18" customHeight="1" x14ac:dyDescent="0.15">
      <c r="B38" s="46"/>
      <c r="C38" s="111"/>
      <c r="D38" s="49" t="s">
        <v>88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50"/>
      <c r="Y38" s="49"/>
    </row>
    <row r="39" spans="2:25" ht="18" customHeight="1" x14ac:dyDescent="0.15">
      <c r="B39" s="46"/>
      <c r="C39" s="111"/>
      <c r="D39" s="49" t="s">
        <v>89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50"/>
      <c r="Y39" s="49"/>
    </row>
    <row r="40" spans="2:25" ht="18" customHeight="1" x14ac:dyDescent="0.15">
      <c r="B40" s="46"/>
      <c r="C40" s="111"/>
      <c r="D40" s="49" t="s">
        <v>90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  <c r="Y40" s="49"/>
    </row>
    <row r="41" spans="2:25" ht="18" customHeight="1" x14ac:dyDescent="0.15">
      <c r="B41" s="46"/>
      <c r="C41" s="111"/>
      <c r="D41" s="49" t="s">
        <v>91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50"/>
      <c r="Y41" s="49"/>
    </row>
    <row r="42" spans="2:25" ht="6.6" customHeight="1" x14ac:dyDescent="0.15">
      <c r="B42" s="46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50"/>
      <c r="Y42" s="49"/>
    </row>
    <row r="43" spans="2:25" ht="15" customHeight="1" x14ac:dyDescent="0.15">
      <c r="B43" s="46" t="s">
        <v>92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50"/>
      <c r="Y43" s="49"/>
    </row>
    <row r="44" spans="2:25" ht="15" customHeight="1" x14ac:dyDescent="0.15">
      <c r="B44" s="46"/>
      <c r="C44" s="68" t="s">
        <v>48</v>
      </c>
      <c r="D44" s="177" t="s">
        <v>49</v>
      </c>
      <c r="E44" s="177"/>
      <c r="F44" s="133" t="s">
        <v>50</v>
      </c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4"/>
      <c r="X44" s="50"/>
      <c r="Y44" s="49"/>
    </row>
    <row r="45" spans="2:25" ht="15" customHeight="1" x14ac:dyDescent="0.15">
      <c r="B45" s="46"/>
      <c r="C45" s="2"/>
      <c r="D45" s="187"/>
      <c r="E45" s="187"/>
      <c r="F45" s="138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40"/>
      <c r="X45" s="50"/>
      <c r="Y45" s="49"/>
    </row>
    <row r="46" spans="2:25" ht="15" customHeight="1" x14ac:dyDescent="0.15">
      <c r="B46" s="46"/>
      <c r="C46" s="2"/>
      <c r="D46" s="187"/>
      <c r="E46" s="187"/>
      <c r="F46" s="138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40"/>
      <c r="X46" s="50"/>
      <c r="Y46" s="49"/>
    </row>
    <row r="47" spans="2:25" ht="15" customHeight="1" x14ac:dyDescent="0.15">
      <c r="B47" s="46"/>
      <c r="C47" s="2"/>
      <c r="D47" s="187"/>
      <c r="E47" s="187"/>
      <c r="F47" s="138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40"/>
      <c r="X47" s="50"/>
      <c r="Y47" s="49"/>
    </row>
    <row r="48" spans="2:25" ht="15" customHeight="1" x14ac:dyDescent="0.15">
      <c r="B48" s="46"/>
      <c r="C48" s="2"/>
      <c r="D48" s="187"/>
      <c r="E48" s="187"/>
      <c r="F48" s="138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40"/>
      <c r="X48" s="50"/>
      <c r="Y48" s="49"/>
    </row>
    <row r="49" spans="2:25" ht="15" customHeight="1" x14ac:dyDescent="0.15">
      <c r="B49" s="46"/>
      <c r="C49" s="2"/>
      <c r="D49" s="187"/>
      <c r="E49" s="187"/>
      <c r="F49" s="138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40"/>
      <c r="X49" s="50"/>
      <c r="Y49" s="49"/>
    </row>
    <row r="50" spans="2:25" ht="15" customHeight="1" x14ac:dyDescent="0.15">
      <c r="B50" s="46"/>
      <c r="C50" s="62" t="s">
        <v>51</v>
      </c>
      <c r="D50" s="188">
        <f>ROUNDDOWN(SUM(D45:E49),-3)</f>
        <v>0</v>
      </c>
      <c r="E50" s="188"/>
      <c r="F50" s="143" t="s">
        <v>52</v>
      </c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5"/>
      <c r="X50" s="50"/>
      <c r="Y50" s="49"/>
    </row>
    <row r="51" spans="2:25" ht="15" customHeight="1" x14ac:dyDescent="0.15">
      <c r="B51" s="46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50"/>
      <c r="Y51" s="49"/>
    </row>
    <row r="52" spans="2:25" ht="15" customHeight="1" x14ac:dyDescent="0.15">
      <c r="B52" s="46" t="s">
        <v>93</v>
      </c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50"/>
      <c r="Y52" s="49"/>
    </row>
    <row r="53" spans="2:25" ht="15" customHeight="1" x14ac:dyDescent="0.15">
      <c r="B53" s="80" t="s">
        <v>94</v>
      </c>
      <c r="C53" s="49" t="s">
        <v>95</v>
      </c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50"/>
      <c r="Y53" s="49"/>
    </row>
    <row r="54" spans="2:25" ht="15" customHeight="1" x14ac:dyDescent="0.15">
      <c r="B54" s="80" t="s">
        <v>94</v>
      </c>
      <c r="C54" s="49" t="s">
        <v>96</v>
      </c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50"/>
      <c r="Y54" s="49"/>
    </row>
    <row r="55" spans="2:25" ht="15" customHeight="1" x14ac:dyDescent="0.15">
      <c r="B55" s="80" t="s">
        <v>94</v>
      </c>
      <c r="C55" s="49" t="s">
        <v>97</v>
      </c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50"/>
      <c r="Y55" s="49"/>
    </row>
    <row r="56" spans="2:25" ht="15" customHeight="1" x14ac:dyDescent="0.15">
      <c r="B56" s="80" t="s">
        <v>94</v>
      </c>
      <c r="C56" s="49" t="s">
        <v>98</v>
      </c>
      <c r="D56" s="49"/>
      <c r="E56" s="49"/>
      <c r="F56" s="49"/>
      <c r="G56" s="49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50"/>
      <c r="Y56" s="49"/>
    </row>
    <row r="57" spans="2:25" ht="15" customHeight="1" x14ac:dyDescent="0.15">
      <c r="B57" s="80" t="s">
        <v>94</v>
      </c>
      <c r="C57" s="49" t="s">
        <v>99</v>
      </c>
      <c r="D57" s="49"/>
      <c r="E57" s="49"/>
      <c r="F57" s="49"/>
      <c r="G57" s="49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50"/>
      <c r="Y57" s="49"/>
    </row>
    <row r="58" spans="2:25" ht="6" customHeight="1" x14ac:dyDescent="0.15">
      <c r="B58" s="46"/>
      <c r="C58" s="60"/>
      <c r="D58" s="64"/>
      <c r="E58" s="60"/>
      <c r="F58" s="64"/>
      <c r="G58" s="60"/>
      <c r="H58" s="60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50"/>
      <c r="Y58" s="49"/>
    </row>
    <row r="59" spans="2:25" ht="15" customHeight="1" x14ac:dyDescent="0.15">
      <c r="B59" s="65" t="str">
        <f>'２所要額調書（別紙１）3'!B48</f>
        <v/>
      </c>
      <c r="C59" s="66" t="s">
        <v>28</v>
      </c>
      <c r="D59" s="64"/>
      <c r="E59" s="60"/>
      <c r="F59" s="64"/>
      <c r="G59" s="60"/>
      <c r="H59" s="60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50"/>
      <c r="Y59" s="49"/>
    </row>
    <row r="60" spans="2:25" ht="8.4499999999999993" customHeight="1" x14ac:dyDescent="0.15">
      <c r="B60" s="46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50"/>
      <c r="Y60" s="49"/>
    </row>
    <row r="61" spans="2:25" ht="18" customHeight="1" x14ac:dyDescent="0.15">
      <c r="B61" s="46" t="s">
        <v>41</v>
      </c>
      <c r="C61" s="49"/>
      <c r="D61" s="49"/>
      <c r="E61" s="49"/>
      <c r="F61" s="49" t="s">
        <v>42</v>
      </c>
      <c r="G61" s="1"/>
      <c r="H61" s="49" t="s">
        <v>43</v>
      </c>
      <c r="I61" s="1"/>
      <c r="J61" s="49" t="s">
        <v>44</v>
      </c>
      <c r="K61" s="1"/>
      <c r="L61" s="49" t="s">
        <v>45</v>
      </c>
      <c r="M61" s="60" t="s">
        <v>46</v>
      </c>
      <c r="N61" s="49" t="s">
        <v>42</v>
      </c>
      <c r="O61" s="1"/>
      <c r="P61" s="49" t="s">
        <v>43</v>
      </c>
      <c r="Q61" s="1"/>
      <c r="R61" s="49" t="s">
        <v>44</v>
      </c>
      <c r="S61" s="1"/>
      <c r="T61" s="49" t="s">
        <v>45</v>
      </c>
      <c r="U61" s="49"/>
      <c r="X61" s="50"/>
      <c r="Y61" s="49"/>
    </row>
    <row r="62" spans="2:25" ht="6.6" customHeight="1" x14ac:dyDescent="0.15">
      <c r="B62" s="46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60"/>
      <c r="U62" s="49"/>
      <c r="V62" s="49"/>
      <c r="W62" s="49"/>
      <c r="X62" s="50"/>
      <c r="Y62" s="49"/>
    </row>
    <row r="63" spans="2:25" ht="15" customHeight="1" x14ac:dyDescent="0.15">
      <c r="B63" s="46" t="s">
        <v>100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50"/>
      <c r="Y63" s="49"/>
    </row>
    <row r="64" spans="2:25" ht="18" customHeight="1" x14ac:dyDescent="0.15">
      <c r="B64" s="46"/>
      <c r="C64" s="111"/>
      <c r="D64" s="49" t="s">
        <v>101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50"/>
      <c r="Y64" s="49"/>
    </row>
    <row r="65" spans="1:26" ht="18" customHeight="1" x14ac:dyDescent="0.15">
      <c r="B65" s="46"/>
      <c r="C65" s="111"/>
      <c r="D65" s="49" t="s">
        <v>102</v>
      </c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50"/>
      <c r="Y65" s="49"/>
    </row>
    <row r="66" spans="1:26" ht="18" customHeight="1" x14ac:dyDescent="0.15">
      <c r="B66" s="46"/>
      <c r="C66" s="111"/>
      <c r="D66" s="49" t="s">
        <v>103</v>
      </c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50"/>
      <c r="Y66" s="49"/>
    </row>
    <row r="67" spans="1:26" ht="18" customHeight="1" x14ac:dyDescent="0.15">
      <c r="B67" s="46"/>
      <c r="D67" s="178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80"/>
      <c r="X67" s="50"/>
      <c r="Y67" s="49"/>
    </row>
    <row r="68" spans="1:26" ht="15" customHeight="1" x14ac:dyDescent="0.15">
      <c r="B68" s="46"/>
      <c r="C68" s="49"/>
      <c r="D68" s="181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3"/>
      <c r="X68" s="50"/>
      <c r="Y68" s="49"/>
    </row>
    <row r="69" spans="1:26" ht="15" customHeight="1" x14ac:dyDescent="0.15">
      <c r="B69" s="46"/>
      <c r="C69" s="49"/>
      <c r="D69" s="181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3"/>
      <c r="X69" s="50"/>
      <c r="Y69" s="49"/>
    </row>
    <row r="70" spans="1:26" ht="15" customHeight="1" x14ac:dyDescent="0.15">
      <c r="B70" s="46"/>
      <c r="C70" s="49"/>
      <c r="D70" s="184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6"/>
      <c r="X70" s="50"/>
      <c r="Y70" s="49"/>
    </row>
    <row r="71" spans="1:26" ht="15" customHeight="1" x14ac:dyDescent="0.15">
      <c r="B71" s="52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8"/>
      <c r="Y71" s="49"/>
    </row>
    <row r="72" spans="1:26" ht="15" customHeight="1" x14ac:dyDescent="0.15"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 spans="1:26" ht="15" customHeight="1" x14ac:dyDescent="0.15"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 spans="1:26" s="49" customFormat="1" ht="13.5" x14ac:dyDescent="0.15">
      <c r="A74" s="51"/>
      <c r="Z74" s="51"/>
    </row>
    <row r="75" spans="1:26" s="49" customFormat="1" ht="13.5" x14ac:dyDescent="0.15">
      <c r="A75" s="51"/>
      <c r="B75" s="51"/>
      <c r="Z75" s="51"/>
    </row>
    <row r="76" spans="1:26" s="49" customFormat="1" ht="13.5" x14ac:dyDescent="0.15">
      <c r="A76" s="51"/>
      <c r="D76" s="51"/>
      <c r="Z76" s="51"/>
    </row>
    <row r="77" spans="1:26" s="49" customFormat="1" ht="13.5" x14ac:dyDescent="0.15">
      <c r="A77" s="51"/>
      <c r="F77" s="51"/>
      <c r="Z77" s="51"/>
    </row>
    <row r="78" spans="1:26" s="49" customFormat="1" ht="13.5" x14ac:dyDescent="0.15">
      <c r="A78" s="51"/>
      <c r="H78" s="51"/>
      <c r="Z78" s="51"/>
    </row>
    <row r="79" spans="1:26" s="49" customFormat="1" ht="13.5" x14ac:dyDescent="0.15">
      <c r="A79" s="51"/>
      <c r="J79" s="51"/>
      <c r="Z79" s="51"/>
    </row>
    <row r="80" spans="1:26" s="49" customFormat="1" ht="13.5" x14ac:dyDescent="0.15">
      <c r="A80" s="51"/>
      <c r="S80" s="51"/>
      <c r="Z80" s="51"/>
    </row>
    <row r="81" spans="1:26" s="49" customFormat="1" ht="13.5" x14ac:dyDescent="0.15">
      <c r="A81" s="51"/>
      <c r="C81" s="51"/>
      <c r="U81" s="51"/>
      <c r="Z81" s="51"/>
    </row>
    <row r="82" spans="1:26" s="49" customFormat="1" ht="13.5" x14ac:dyDescent="0.15">
      <c r="A82" s="51"/>
      <c r="G82" s="51"/>
      <c r="W82" s="51"/>
      <c r="Z82" s="51"/>
    </row>
    <row r="83" spans="1:26" s="49" customFormat="1" ht="13.5" x14ac:dyDescent="0.15">
      <c r="A83" s="51"/>
      <c r="B83" s="51"/>
      <c r="K83" s="51"/>
      <c r="L83" s="51"/>
      <c r="M83" s="51"/>
      <c r="N83" s="51"/>
      <c r="O83" s="51"/>
      <c r="P83" s="51"/>
      <c r="Q83" s="51"/>
      <c r="R83" s="51"/>
      <c r="Z83" s="51"/>
    </row>
    <row r="84" spans="1:26" s="49" customFormat="1" ht="13.5" x14ac:dyDescent="0.15">
      <c r="A84" s="51"/>
      <c r="H84" s="51"/>
      <c r="V84" s="51"/>
      <c r="Z84" s="51"/>
    </row>
  </sheetData>
  <sheetProtection algorithmName="SHA-512" hashValue="OE4n8+OwCC+NSP6ndFL5Ohi6ncvw2Zvd7JoqgRLZUfWW75ghsAfryx2phrL87ijOgzhC7R4Hs+vPwbnosWWHvQ==" saltValue="+mzt7B9vK4QL2rjVIxDnBQ==" spinCount="100000" sheet="1" objects="1" scenarios="1"/>
  <mergeCells count="27">
    <mergeCell ref="D50:E50"/>
    <mergeCell ref="F50:W50"/>
    <mergeCell ref="D67:W70"/>
    <mergeCell ref="D47:E47"/>
    <mergeCell ref="F47:W47"/>
    <mergeCell ref="D48:E48"/>
    <mergeCell ref="F48:W48"/>
    <mergeCell ref="D49:E49"/>
    <mergeCell ref="F49:W49"/>
    <mergeCell ref="D44:E44"/>
    <mergeCell ref="F44:W44"/>
    <mergeCell ref="D45:E45"/>
    <mergeCell ref="F45:W45"/>
    <mergeCell ref="D46:E46"/>
    <mergeCell ref="F46:W46"/>
    <mergeCell ref="U24:W24"/>
    <mergeCell ref="U25:W25"/>
    <mergeCell ref="U26:W26"/>
    <mergeCell ref="U27:W27"/>
    <mergeCell ref="C28:R28"/>
    <mergeCell ref="U28:W28"/>
    <mergeCell ref="U23:W23"/>
    <mergeCell ref="C20:D20"/>
    <mergeCell ref="E22:K22"/>
    <mergeCell ref="L22:R22"/>
    <mergeCell ref="S22:T22"/>
    <mergeCell ref="U22:W22"/>
  </mergeCells>
  <phoneticPr fontId="1"/>
  <dataValidations count="3">
    <dataValidation type="list" allowBlank="1" showInputMessage="1" showErrorMessage="1" sqref="C11 C35 C38:C41 C64:C66" xr:uid="{EA552B7D-DF65-4569-9009-848FC650720F}">
      <formula1>$AH$2:$AH$3</formula1>
    </dataValidation>
    <dataValidation type="list" allowBlank="1" showInputMessage="1" showErrorMessage="1" sqref="C12" xr:uid="{697C55E5-3BCE-41DC-BD97-C97936077B0E}">
      <formula1>$AH$2:$AH$4</formula1>
    </dataValidation>
    <dataValidation type="list" allowBlank="1" showInputMessage="1" showErrorMessage="1" sqref="E23:E27" xr:uid="{B299FC35-58A7-4688-BBD7-BF4617EA691C}">
      <formula1>DV9:DV11</formula1>
    </dataValidation>
  </dataValidations>
  <pageMargins left="0.70866141732283472" right="0.39370078740157483" top="0.56000000000000005" bottom="0.46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２所要額調書（別紙１）1</vt:lpstr>
      <vt:lpstr>３事業計画書（別紙２）（人材確保体制構築）1</vt:lpstr>
      <vt:lpstr>３事業計画書（別紙２）（経営改善）1</vt:lpstr>
      <vt:lpstr>２所要額調書（別紙１）2</vt:lpstr>
      <vt:lpstr>３事業計画書（別紙２）（人材確保体制構築）2</vt:lpstr>
      <vt:lpstr>３事業計画書（別紙２）（経営改善）2</vt:lpstr>
      <vt:lpstr>２所要額調書（別紙１）3</vt:lpstr>
      <vt:lpstr>３事業計画書（別紙２）（人材確保体制構築）3</vt:lpstr>
      <vt:lpstr>３事業計画書（別紙２）（経営改善）3</vt:lpstr>
      <vt:lpstr>２所要額調書（別紙１）4</vt:lpstr>
      <vt:lpstr>３事業計画書（別紙２）（人材確保体制構築）4</vt:lpstr>
      <vt:lpstr>３事業計画書（別紙２）（経営改善）4</vt:lpstr>
      <vt:lpstr>２所要額調書（別紙１）5</vt:lpstr>
      <vt:lpstr>３事業計画書（別紙２）（人材確保体制構築）5</vt:lpstr>
      <vt:lpstr>３事業計画書（別紙２）（経営改善）5</vt:lpstr>
      <vt:lpstr>リスト</vt:lpstr>
      <vt:lpstr>リスト２</vt:lpstr>
      <vt:lpstr>'２所要額調書（別紙１）1'!Print_Area</vt:lpstr>
      <vt:lpstr>'２所要額調書（別紙１）2'!Print_Area</vt:lpstr>
      <vt:lpstr>'２所要額調書（別紙１）3'!Print_Area</vt:lpstr>
      <vt:lpstr>'２所要額調書（別紙１）4'!Print_Area</vt:lpstr>
      <vt:lpstr>'２所要額調書（別紙１）5'!Print_Area</vt:lpstr>
      <vt:lpstr>'３事業計画書（別紙２）（経営改善）1'!Print_Area</vt:lpstr>
      <vt:lpstr>'３事業計画書（別紙２）（経営改善）2'!Print_Area</vt:lpstr>
      <vt:lpstr>'３事業計画書（別紙２）（経営改善）3'!Print_Area</vt:lpstr>
      <vt:lpstr>'３事業計画書（別紙２）（経営改善）4'!Print_Area</vt:lpstr>
      <vt:lpstr>'３事業計画書（別紙２）（経営改善）5'!Print_Area</vt:lpstr>
      <vt:lpstr>'３事業計画書（別紙２）（人材確保体制構築）1'!Print_Area</vt:lpstr>
      <vt:lpstr>'３事業計画書（別紙２）（人材確保体制構築）2'!Print_Area</vt:lpstr>
      <vt:lpstr>'３事業計画書（別紙２）（人材確保体制構築）3'!Print_Area</vt:lpstr>
      <vt:lpstr>'３事業計画書（別紙２）（人材確保体制構築）4'!Print_Area</vt:lpstr>
      <vt:lpstr>'３事業計画書（別紙２）（人材確保体制構築）5'!Print_Area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2021-06-24T02:22:28Z</dcterms:created>
  <dcterms:modified xsi:type="dcterms:W3CDTF">2025-09-11T00:34:14Z</dcterms:modified>
  <cp:category/>
  <cp:contentStatus/>
</cp:coreProperties>
</file>