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5 通所介護\15 指定等ガイドブック\R6\08 様式\変更\変更後\"/>
    </mc:Choice>
  </mc:AlternateContent>
  <xr:revisionPtr revIDLastSave="0" documentId="13_ncr:1_{FEDF1748-EABC-4188-9343-23B7F96F2618}" xr6:coauthVersionLast="36" xr6:coauthVersionMax="47" xr10:uidLastSave="{00000000-0000-0000-0000-000000000000}"/>
  <bookViews>
    <workbookView xWindow="0" yWindow="0" windowWidth="12930" windowHeight="11805" tabRatio="670" activeTab="5"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state="hidden"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32" i="12" l="1"/>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S327" i="12" l="1"/>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W329" i="12" l="1"/>
  <c r="AA331" i="12"/>
  <c r="AI331" i="12"/>
  <c r="AQ331" i="12"/>
  <c r="T330" i="12"/>
  <c r="AB330" i="12"/>
  <c r="AJ330" i="12"/>
  <c r="AR330" i="12"/>
  <c r="U329" i="12"/>
  <c r="AC329" i="12"/>
  <c r="AK329" i="12"/>
  <c r="AS329" i="12"/>
  <c r="W328" i="12"/>
  <c r="AE328" i="12"/>
  <c r="AM328" i="12"/>
  <c r="AU328" i="12"/>
  <c r="X328" i="12"/>
  <c r="AF328" i="12"/>
  <c r="AN328" i="12"/>
  <c r="AQ330" i="12"/>
  <c r="AD328" i="12"/>
  <c r="AV328" i="12"/>
  <c r="T331" i="12"/>
  <c r="AB331" i="12"/>
  <c r="AJ331" i="12"/>
  <c r="AR331" i="12"/>
  <c r="U330" i="12"/>
  <c r="AC330" i="12"/>
  <c r="AK330" i="12"/>
  <c r="AS330" i="12"/>
  <c r="V329" i="12"/>
  <c r="AD329" i="12"/>
  <c r="AL329" i="12"/>
  <c r="AT329" i="12"/>
  <c r="AW328" i="12"/>
  <c r="V328" i="12"/>
  <c r="U331" i="12"/>
  <c r="AC331" i="12"/>
  <c r="AK331" i="12"/>
  <c r="AS331" i="12"/>
  <c r="V330" i="12"/>
  <c r="AD330" i="12"/>
  <c r="AL330" i="12"/>
  <c r="AT330" i="12"/>
  <c r="W329" i="12"/>
  <c r="AE329" i="12"/>
  <c r="AM329" i="12"/>
  <c r="AU329" i="12"/>
  <c r="Y328" i="12"/>
  <c r="AG328" i="12"/>
  <c r="AO328" i="12"/>
  <c r="S328" i="12"/>
  <c r="AN331" i="12"/>
  <c r="AG330" i="12"/>
  <c r="Z329" i="12"/>
  <c r="T328" i="12"/>
  <c r="AR328" i="12"/>
  <c r="AB329" i="12"/>
  <c r="V331" i="12"/>
  <c r="AD331" i="12"/>
  <c r="AL331" i="12"/>
  <c r="AT331" i="12"/>
  <c r="W330" i="12"/>
  <c r="AE330" i="12"/>
  <c r="AM330" i="12"/>
  <c r="AU330" i="12"/>
  <c r="X329" i="12"/>
  <c r="AF329" i="12"/>
  <c r="AN329" i="12"/>
  <c r="AV329" i="12"/>
  <c r="Z328" i="12"/>
  <c r="AH328" i="12"/>
  <c r="AP328" i="12"/>
  <c r="AF331" i="12"/>
  <c r="Y330" i="12"/>
  <c r="AW330" i="12"/>
  <c r="AP329" i="12"/>
  <c r="AB328" i="12"/>
  <c r="T329" i="12"/>
  <c r="AL328" i="12"/>
  <c r="W331" i="12"/>
  <c r="AE331" i="12"/>
  <c r="AM331" i="12"/>
  <c r="AU331" i="12"/>
  <c r="X330" i="12"/>
  <c r="AF330" i="12"/>
  <c r="AN330" i="12"/>
  <c r="AV330" i="12"/>
  <c r="Y329" i="12"/>
  <c r="AG329" i="12"/>
  <c r="AO329" i="12"/>
  <c r="S329" i="12"/>
  <c r="AA328" i="12"/>
  <c r="AI328" i="12"/>
  <c r="AQ328" i="12"/>
  <c r="X331" i="12"/>
  <c r="AV331" i="12"/>
  <c r="AO330" i="12"/>
  <c r="AH329" i="12"/>
  <c r="AJ328" i="12"/>
  <c r="AJ329" i="12"/>
  <c r="AT328" i="12"/>
  <c r="Y331" i="12"/>
  <c r="AG331" i="12"/>
  <c r="AO331" i="12"/>
  <c r="AW331" i="12"/>
  <c r="Z330" i="12"/>
  <c r="AH330" i="12"/>
  <c r="AP330" i="12"/>
  <c r="S330" i="12"/>
  <c r="AA329" i="12"/>
  <c r="AI329" i="12"/>
  <c r="AQ329" i="12"/>
  <c r="U328" i="12"/>
  <c r="AC328" i="12"/>
  <c r="AK328" i="12"/>
  <c r="AS328" i="12"/>
  <c r="Z331" i="12"/>
  <c r="AH331" i="12"/>
  <c r="AP331" i="12"/>
  <c r="S331" i="12"/>
  <c r="AA330" i="12"/>
  <c r="AI330" i="12"/>
  <c r="AR329" i="12"/>
  <c r="AA324" i="12"/>
  <c r="AI324" i="12"/>
  <c r="AQ324" i="12"/>
  <c r="AX324" i="12"/>
  <c r="AZ324" i="12" s="1"/>
  <c r="Z323" i="12"/>
  <c r="AH323" i="12"/>
  <c r="AP323" i="12"/>
  <c r="S323" i="12"/>
  <c r="AL324" i="12"/>
  <c r="AK323" i="12"/>
  <c r="AV323" i="12"/>
  <c r="Y323" i="12"/>
  <c r="AO323" i="12"/>
  <c r="T324" i="12"/>
  <c r="AB324" i="12"/>
  <c r="AJ324" i="12"/>
  <c r="AR324" i="12"/>
  <c r="AX323" i="12"/>
  <c r="AA323" i="12"/>
  <c r="AI323" i="12"/>
  <c r="AQ323" i="12"/>
  <c r="AD324" i="12"/>
  <c r="AC323" i="12"/>
  <c r="X323" i="12"/>
  <c r="AG323" i="12"/>
  <c r="U324" i="12"/>
  <c r="AC324" i="12"/>
  <c r="AK324" i="12"/>
  <c r="AS324" i="12"/>
  <c r="T323" i="12"/>
  <c r="AB323" i="12"/>
  <c r="AJ323" i="12"/>
  <c r="AR323" i="12"/>
  <c r="U323" i="12"/>
  <c r="AS323" i="12"/>
  <c r="AF323" i="12"/>
  <c r="AP324" i="12"/>
  <c r="V324" i="12"/>
  <c r="AT324" i="12"/>
  <c r="W324" i="12"/>
  <c r="AE324" i="12"/>
  <c r="AM324" i="12"/>
  <c r="AU324" i="12"/>
  <c r="V323" i="12"/>
  <c r="AD323" i="12"/>
  <c r="AL323" i="12"/>
  <c r="AT323" i="12"/>
  <c r="AU323" i="12"/>
  <c r="AO324" i="12"/>
  <c r="AN323" i="12"/>
  <c r="S324" i="12"/>
  <c r="X324" i="12"/>
  <c r="AF324" i="12"/>
  <c r="AN324" i="12"/>
  <c r="AV324" i="12"/>
  <c r="W323" i="12"/>
  <c r="AE323" i="12"/>
  <c r="AM323" i="12"/>
  <c r="AG324" i="12"/>
  <c r="AW324" i="12"/>
  <c r="AH324" i="12"/>
  <c r="Y324" i="12"/>
  <c r="Z324" i="12"/>
  <c r="AW323"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6" i="8"/>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<sst xmlns="http://schemas.openxmlformats.org/spreadsheetml/2006/main" count="1440" uniqueCount="220">
  <si>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</si>
  <si>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</si>
  <si>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</si>
  <si>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</si>
  <si>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</si>
  <si>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</si>
  <si>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</si>
  <si>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</si>
  <si>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</si>
  <si>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</si>
  <si>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</si>
  <si>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</si>
  <si>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</si>
  <si>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</si>
  <si>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</si>
  <si>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</si>
  <si>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</si>
  <si>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</si>
  <si>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</si>
  <si>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</si>
  <si>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</si>
  <si>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</si>
  <si>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</si>
  <si>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</si>
  <si>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</si>
  <si>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</si>
  <si>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</si>
  <si>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</si>
  <si>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</si>
  <si>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</si>
  <si>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</si>
  <si>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</si>
  <si>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</si>
  <si>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</si>
  <si>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</si>
  <si>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</si>
  <si>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</si>
  <si>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</si>
  <si>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</si>
  <si>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</si>
  <si>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</si>
  <si>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</si>
  <si>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</si>
  <si>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</si>
  <si>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</si>
  <si>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</si>
  <si>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</si>
  <si>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</si>
  <si>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</si>
  <si>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</si>
  <si>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</si>
  <si>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</si>
  <si>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</si>
  <si>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</si>
  <si>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</si>
  <si>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</si>
  <si>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</si>
  <si>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</si>
  <si>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</si>
  <si>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</si>
  <si>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</si>
  <si>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</si>
  <si>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</si>
  <si>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</si>
  <si>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</si>
  <si>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</si>
  <si>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</si>
  <si>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</si>
  <si>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</si>
  <si>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</si>
  <si>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</si>
  <si>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</si>
  <si>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</si>
  <si>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</si>
  <si>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</si>
  <si>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</si>
  <si>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</si>
  <si>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</si>
  <si>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</si>
  <si>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</si>
  <si>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</si>
  <si>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</si>
  <si>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</si>
  <si>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</si>
  <si>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</si>
  <si>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</si>
  <si>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</si>
  <si>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</si>
  <si>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</si>
  <si>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</si>
  <si>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</si>
  <si>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</si>
  <si>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</si>
  <si>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</si>
  <si>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</si>
  <si>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</si>
  <si>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</si>
  <si>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</si>
  <si>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</si>
  <si>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</si>
  <si>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</si>
  <si>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</si>
  <si>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</si>
  <si>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</si>
  <si>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</si>
  <si>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</si>
  <si>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</si>
  <si>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</si>
  <si>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</si>
  <si>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</si>
  <si>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</si>
  <si>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</si>
  <si>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</si>
  <si>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</si>
  <si>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</si>
  <si>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</si>
  <si>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</si>
  <si>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</si>
  <si>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</si>
  <si>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</si>
  <si>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</si>
  <si>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</si>
  <si>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</si>
  <si>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</si>
  <si>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</si>
  <si>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</si>
  <si>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</si>
  <si>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</si>
  <si>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</si>
  <si>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</si>
  <si>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</si>
  <si>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</si>
  <si>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</si>
  <si>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</si>
  <si>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</si>
  <si>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</si>
  <si>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</si>
  <si>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</si>
  <si>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</si>
  <si>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</si>
  <si>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</si>
  <si>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</si>
  <si>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</si>
  <si>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</si>
  <si>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</si>
  <si>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</si>
  <si>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</si>
  <si>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</si>
  <si>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</si>
  <si>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</si>
  <si>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</si>
  <si>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</si>
  <si>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</si>
  <si>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</si>
  <si>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</si>
  <si>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</si>
  <si>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</si>
  <si>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</si>
  <si>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</si>
  <si>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</si>
  <si>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</si>
  <si>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</si>
  <si>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</si>
  <si>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</si>
  <si>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</si>
  <si>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</si>
  <si>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</si>
  <si>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</si>
  <si>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</si>
  <si>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</si>
  <si>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</si>
  <si>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</si>
  <si>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</si>
  <si>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</si>
  <si>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</si>
  <si>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</si>
  <si>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</si>
  <si>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</si>
  <si>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</si>
  <si>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</si>
  <si>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</si>
  <si>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</si>
  <si>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</si>
  <si>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</si>
  <si>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</si>
  <si>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</si>
  <si>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</si>
  <si>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</si>
  <si>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</si>
  <si>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</si>
  <si>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</si>
  <si>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</si>
  <si>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</si>
  <si>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</si>
  <si>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</si>
  <si>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</si>
  <si>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</si>
  <si>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</si>
  <si>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</si>
  <si>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</si>
  <si>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</si>
  <si>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</si>
  <si>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</si>
  <si>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</si>
  <si>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</si>
  <si>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</si>
  <si>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</si>
  <si>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</si>
  <si>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</si>
  <si>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</si>
  <si>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</si>
  <si>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</si>
  <si>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</si>
  <si>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</si>
  <si>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</si>
  <si>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</si>
  <si>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</si>
  <si>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</si>
  <si>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（別紙４－１２）</t>
    <rPh sb="1" eb="3">
      <t>ベッシ</t>
    </rPh>
    <phoneticPr fontId="3"/>
  </si>
  <si>
    <r>
      <t xml:space="preserve">       ※選択した資格及び研修に関して、</t>
    </r>
    <r>
      <rPr>
        <b/>
        <u/>
        <sz val="12"/>
        <rFont val="HGSｺﾞｼｯｸM"/>
        <family val="3"/>
        <charset val="128"/>
      </rPr>
      <t>前回提出した勤務表から変更があった場合は、資格証又は研修修了証等の写しを添付資料として提出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44" eb="47">
      <t>シカクショウ</t>
    </rPh>
    <rPh sb="47" eb="48">
      <t>マタ</t>
    </rPh>
    <rPh sb="49" eb="51">
      <t>ケンシュウ</t>
    </rPh>
    <rPh sb="51" eb="53">
      <t>シュウリョウ</t>
    </rPh>
    <rPh sb="53" eb="55">
      <t>ショウトウ</t>
    </rPh>
    <rPh sb="56" eb="57">
      <t>ウツ</t>
    </rPh>
    <rPh sb="59" eb="61">
      <t>テンプ</t>
    </rPh>
    <rPh sb="61" eb="63">
      <t>シリョウ</t>
    </rPh>
    <rPh sb="66" eb="6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</si>
</sst>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0" borderId="0" xfId="0" applyFont="1" applyFill="1" applyAlignment="1" applyProtection="1">
      <alignment horizontal="left" vertical="center"/>
    </xf>
    <xf numFmtId="178" fontId="1" fillId="3" borderId="3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80" zoomScaleNormal="70" zoomScaleSheetLayoutView="80" workbookViewId="0">
      <selection activeCell="C22" sqref="C22:E24"/>
    </sheetView>
  </sheetViews>
  <sheetFormatPr defaultColWidth="4.375" defaultRowHeight="20.25" customHeight="1" x14ac:dyDescent="0.4"/>
  <cols>
    <col min="1" max="1" width="1.625" style="171" customWidth="1"/>
    <col min="2" max="5" width="5.625" style="171" customWidth="1"/>
    <col min="6" max="6" width="16.5" style="171" hidden="1" customWidth="1"/>
    <col min="7" max="58" width="5.625" style="171" customWidth="1"/>
    <col min="59" max="16384" width="4.375" style="171"/>
  </cols>
  <sheetData>
    <row r="1" spans="2:64" s="124" customFormat="1" ht="20.25" customHeight="1" x14ac:dyDescent="0.4">
      <c r="C1" s="288" t="s">
        <v>218</v>
      </c>
      <c r="D1" s="125"/>
      <c r="E1" s="125"/>
      <c r="F1" s="125"/>
      <c r="G1" s="125"/>
      <c r="H1" s="126" t="s">
        <v>0</v>
      </c>
      <c r="J1" s="126"/>
      <c r="L1" s="125"/>
      <c r="M1" s="125"/>
      <c r="N1" s="125"/>
      <c r="O1" s="125"/>
      <c r="P1" s="125"/>
      <c r="Q1" s="125"/>
      <c r="R1" s="125"/>
      <c r="AM1" s="127"/>
      <c r="AN1" s="128"/>
      <c r="AO1" s="128" t="s">
        <v>68</v>
      </c>
      <c r="AP1" s="483" t="s">
        <v>101</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6</v>
      </c>
      <c r="AA2" s="485"/>
      <c r="AB2" s="129" t="s">
        <v>65</v>
      </c>
      <c r="AC2" s="486">
        <f>IF(Z2=0,"",YEAR(DATE(2018+Z2,1,1)))</f>
        <v>2024</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7" t="s">
        <v>160</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487" t="s">
        <v>162</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92">
        <v>40</v>
      </c>
      <c r="AY6" s="293"/>
      <c r="AZ6" s="157" t="s">
        <v>181</v>
      </c>
      <c r="BA6" s="124"/>
      <c r="BB6" s="292">
        <v>160</v>
      </c>
      <c r="BC6" s="293"/>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185</v>
      </c>
      <c r="D17" s="434"/>
      <c r="E17" s="435"/>
      <c r="F17" s="174"/>
      <c r="G17" s="442" t="s">
        <v>186</v>
      </c>
      <c r="H17" s="445" t="s">
        <v>187</v>
      </c>
      <c r="I17" s="434"/>
      <c r="J17" s="434"/>
      <c r="K17" s="435"/>
      <c r="L17" s="445" t="s">
        <v>188</v>
      </c>
      <c r="M17" s="434"/>
      <c r="N17" s="434"/>
      <c r="O17" s="448"/>
      <c r="P17" s="451"/>
      <c r="Q17" s="452"/>
      <c r="R17" s="453"/>
      <c r="S17" s="460" t="s">
        <v>189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190</v>
      </c>
      <c r="BA17" s="470"/>
      <c r="BB17" s="499" t="s">
        <v>191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124</v>
      </c>
      <c r="H22" s="506" t="s">
        <v>107</v>
      </c>
      <c r="I22" s="507"/>
      <c r="J22" s="507"/>
      <c r="K22" s="508"/>
      <c r="L22" s="407" t="s">
        <v>125</v>
      </c>
      <c r="M22" s="408"/>
      <c r="N22" s="408"/>
      <c r="O22" s="409"/>
      <c r="P22" s="410" t="s">
        <v>49</v>
      </c>
      <c r="Q22" s="411"/>
      <c r="R22" s="412"/>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81">
        <f>IF($BB$3="４週",SUM(S23:AT23),IF($BB$3="暦月",SUM(S23:AW23),""))</f>
        <v>160</v>
      </c>
      <c r="AY23" s="382"/>
      <c r="AZ23" s="383">
        <f>IF($BB$3="４週",AX23/4,IF($BB$3="暦月",【記載例】通所介護!AX23/(【記載例】通所介護!$BB$8/7),""))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4">
        <f>IF($BB$3="４週",SUM(S24:AT24),IF($BB$3="暦月",SUM(S24:AW24),""))</f>
        <v>140</v>
      </c>
      <c r="AY24" s="325"/>
      <c r="AZ24" s="326">
        <f>IF($BB$3="４週",AX24/4,IF($BB$3="暦月",【記載例】通所介護!AX24/(【記載例】通所介護!$BB$8/7),""))</f>
        <v>35</v>
      </c>
      <c r="BA24" s="327"/>
      <c r="BB24" s="404"/>
      <c r="BC24" s="405"/>
      <c r="BD24" s="405"/>
      <c r="BE24" s="405"/>
      <c r="BF24" s="406"/>
    </row>
    <row r="25" spans="2:58" ht="20.25" customHeight="1" x14ac:dyDescent="0.4">
      <c r="B25" s="345">
        <f>B22+1</f>
        <v>2</v>
      </c>
      <c r="C25" s="427" t="s">
        <v>60</v>
      </c>
      <c r="D25" s="428"/>
      <c r="E25" s="429"/>
      <c r="F25" s="121"/>
      <c r="G25" s="347" t="s">
        <v>124</v>
      </c>
      <c r="H25" s="350" t="s">
        <v>127</v>
      </c>
      <c r="I25" s="351"/>
      <c r="J25" s="351"/>
      <c r="K25" s="352"/>
      <c r="L25" s="357" t="s">
        <v>129</v>
      </c>
      <c r="M25" s="358"/>
      <c r="N25" s="358"/>
      <c r="O25" s="359"/>
      <c r="P25" s="366" t="s">
        <v>49</v>
      </c>
      <c r="Q25" s="367"/>
      <c r="R25" s="368"/>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81">
        <f>IF($BB$3="４週",SUM(S26:AT26),IF($BB$3="暦月",SUM(S26:AW26),""))</f>
        <v>160</v>
      </c>
      <c r="AY26" s="382"/>
      <c r="AZ26" s="383">
        <f>IF($BB$3="４週",AX26/4,IF($BB$3="暦月",【記載例】通所介護!AX26/(【記載例】通所介護!$BB$8/7),""))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4">
        <f>IF($BB$3="４週",SUM(S27:AT27),IF($BB$3="暦月",SUM(S27:AW27),""))</f>
        <v>140</v>
      </c>
      <c r="AY27" s="325"/>
      <c r="AZ27" s="326">
        <f>IF($BB$3="４週",AX27/4,IF($BB$3="暦月",【記載例】通所介護!AX27/(【記載例】通所介護!$BB$8/7),""))</f>
        <v>35</v>
      </c>
      <c r="BA27" s="327"/>
      <c r="BB27" s="404"/>
      <c r="BC27" s="405"/>
      <c r="BD27" s="405"/>
      <c r="BE27" s="405"/>
      <c r="BF27" s="406"/>
    </row>
    <row r="28" spans="2:58" ht="20.25" customHeight="1" x14ac:dyDescent="0.4">
      <c r="B28" s="345">
        <f>B25+1</f>
        <v>3</v>
      </c>
      <c r="C28" s="294" t="s">
        <v>60</v>
      </c>
      <c r="D28" s="295"/>
      <c r="E28" s="296"/>
      <c r="F28" s="121"/>
      <c r="G28" s="347" t="s">
        <v>123</v>
      </c>
      <c r="H28" s="350" t="s">
        <v>167</v>
      </c>
      <c r="I28" s="351"/>
      <c r="J28" s="351"/>
      <c r="K28" s="352"/>
      <c r="L28" s="357" t="s">
        <v>130</v>
      </c>
      <c r="M28" s="358"/>
      <c r="N28" s="358"/>
      <c r="O28" s="359"/>
      <c r="P28" s="366" t="s">
        <v>49</v>
      </c>
      <c r="Q28" s="367"/>
      <c r="R28" s="368"/>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388"/>
      <c r="AY28" s="389"/>
      <c r="AZ28" s="390"/>
      <c r="BA28" s="391"/>
      <c r="BB28" s="398" t="s">
        <v>138</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81">
        <f>IF($BB$3="４週",SUM(S29:AT29),IF($BB$3="暦月",SUM(S29:AW29),""))</f>
        <v>64</v>
      </c>
      <c r="AY29" s="382"/>
      <c r="AZ29" s="383">
        <f>IF($BB$3="４週",AX29/4,IF($BB$3="暦月",【記載例】通所介護!AX29/(【記載例】通所介護!$BB$8/7),""))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4">
        <f>IF($BB$3="４週",SUM(S30:AT30),IF($BB$3="暦月",SUM(S30:AW30),""))</f>
        <v>56</v>
      </c>
      <c r="AY30" s="325"/>
      <c r="AZ30" s="326">
        <f>IF($BB$3="４週",AX30/4,IF($BB$3="暦月",【記載例】通所介護!AX30/(【記載例】通所介護!$BB$8/7),""))</f>
        <v>14</v>
      </c>
      <c r="BA30" s="327"/>
      <c r="BB30" s="404"/>
      <c r="BC30" s="405"/>
      <c r="BD30" s="405"/>
      <c r="BE30" s="405"/>
      <c r="BF30" s="406"/>
    </row>
    <row r="31" spans="2:58" ht="20.25" customHeight="1" x14ac:dyDescent="0.4">
      <c r="B31" s="345">
        <f>B28+1</f>
        <v>4</v>
      </c>
      <c r="C31" s="294" t="s">
        <v>5</v>
      </c>
      <c r="D31" s="295"/>
      <c r="E31" s="296"/>
      <c r="F31" s="121"/>
      <c r="G31" s="347" t="s">
        <v>123</v>
      </c>
      <c r="H31" s="350" t="s">
        <v>14</v>
      </c>
      <c r="I31" s="351"/>
      <c r="J31" s="351"/>
      <c r="K31" s="352"/>
      <c r="L31" s="357" t="s">
        <v>131</v>
      </c>
      <c r="M31" s="358"/>
      <c r="N31" s="358"/>
      <c r="O31" s="359"/>
      <c r="P31" s="366" t="s">
        <v>49</v>
      </c>
      <c r="Q31" s="367"/>
      <c r="R31" s="368"/>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388"/>
      <c r="AY31" s="389"/>
      <c r="AZ31" s="390"/>
      <c r="BA31" s="391"/>
      <c r="BB31" s="398" t="s">
        <v>141</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81">
        <f>IF($BB$3="４週",SUM(S32:AT32),IF($BB$3="暦月",SUM(S32:AW32),""))</f>
        <v>64</v>
      </c>
      <c r="AY32" s="382"/>
      <c r="AZ32" s="383">
        <f>IF($BB$3="４週",AX32/4,IF($BB$3="暦月",【記載例】通所介護!AX32/(【記載例】通所介護!$BB$8/7),""))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4">
        <f>IF($BB$3="４週",SUM(S33:AT33),IF($BB$3="暦月",SUM(S33:AW33),""))</f>
        <v>64</v>
      </c>
      <c r="AY33" s="325"/>
      <c r="AZ33" s="326">
        <f>IF($BB$3="４週",AX33/4,IF($BB$3="暦月",【記載例】通所介護!AX33/(【記載例】通所介護!$BB$8/7),""))</f>
        <v>16</v>
      </c>
      <c r="BA33" s="327"/>
      <c r="BB33" s="404"/>
      <c r="BC33" s="405"/>
      <c r="BD33" s="405"/>
      <c r="BE33" s="405"/>
      <c r="BF33" s="406"/>
    </row>
    <row r="34" spans="2:58" ht="20.25" customHeight="1" x14ac:dyDescent="0.4">
      <c r="B34" s="345">
        <f>B31+1</f>
        <v>5</v>
      </c>
      <c r="C34" s="294" t="s">
        <v>5</v>
      </c>
      <c r="D34" s="295"/>
      <c r="E34" s="296"/>
      <c r="F34" s="121"/>
      <c r="G34" s="347" t="s">
        <v>216</v>
      </c>
      <c r="H34" s="350" t="s">
        <v>6</v>
      </c>
      <c r="I34" s="351"/>
      <c r="J34" s="351"/>
      <c r="K34" s="352"/>
      <c r="L34" s="357" t="s">
        <v>133</v>
      </c>
      <c r="M34" s="358"/>
      <c r="N34" s="358"/>
      <c r="O34" s="359"/>
      <c r="P34" s="366" t="s">
        <v>49</v>
      </c>
      <c r="Q34" s="367"/>
      <c r="R34" s="368"/>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388"/>
      <c r="AY34" s="389"/>
      <c r="AZ34" s="390"/>
      <c r="BA34" s="391"/>
      <c r="BB34" s="398" t="s">
        <v>136</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81">
        <f>IF($BB$3="４週",SUM(S35:AT35),IF($BB$3="暦月",SUM(S35:AW35),""))</f>
        <v>48</v>
      </c>
      <c r="AY35" s="382"/>
      <c r="AZ35" s="383">
        <f>IF($BB$3="４週",AX35/4,IF($BB$3="暦月",【記載例】通所介護!AX35/(【記載例】通所介護!$BB$8/7),""))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4">
        <f>IF($BB$3="４週",SUM(S36:AT36),IF($BB$3="暦月",SUM(S36:AW36),""))</f>
        <v>48</v>
      </c>
      <c r="AY36" s="325"/>
      <c r="AZ36" s="326">
        <f>IF($BB$3="４週",AX36/4,IF($BB$3="暦月",【記載例】通所介護!AX36/(【記載例】通所介護!$BB$8/7),""))</f>
        <v>12</v>
      </c>
      <c r="BA36" s="327"/>
      <c r="BB36" s="404"/>
      <c r="BC36" s="405"/>
      <c r="BD36" s="405"/>
      <c r="BE36" s="405"/>
      <c r="BF36" s="406"/>
    </row>
    <row r="37" spans="2:58" ht="20.25" customHeight="1" x14ac:dyDescent="0.4">
      <c r="B37" s="345">
        <f>B34+1</f>
        <v>6</v>
      </c>
      <c r="C37" s="294" t="s">
        <v>61</v>
      </c>
      <c r="D37" s="295"/>
      <c r="E37" s="296"/>
      <c r="F37" s="121"/>
      <c r="G37" s="347" t="s">
        <v>123</v>
      </c>
      <c r="H37" s="350" t="s">
        <v>107</v>
      </c>
      <c r="I37" s="351"/>
      <c r="J37" s="351"/>
      <c r="K37" s="352"/>
      <c r="L37" s="357" t="s">
        <v>130</v>
      </c>
      <c r="M37" s="358"/>
      <c r="N37" s="358"/>
      <c r="O37" s="359"/>
      <c r="P37" s="366" t="s">
        <v>49</v>
      </c>
      <c r="Q37" s="367"/>
      <c r="R37" s="368"/>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388"/>
      <c r="AY37" s="389"/>
      <c r="AZ37" s="390"/>
      <c r="BA37" s="391"/>
      <c r="BB37" s="398" t="s">
        <v>139</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81">
        <f>IF($BB$3="４週",SUM(S38:AT38),IF($BB$3="暦月",SUM(S38:AW38),""))</f>
        <v>96</v>
      </c>
      <c r="AY38" s="382"/>
      <c r="AZ38" s="383">
        <f>IF($BB$3="４週",AX38/4,IF($BB$3="暦月",【記載例】通所介護!AX38/(【記載例】通所介護!$BB$8/7),""))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4">
        <f>IF($BB$3="４週",SUM(S39:AT39),IF($BB$3="暦月",SUM(S39:AW39),""))</f>
        <v>84</v>
      </c>
      <c r="AY39" s="325"/>
      <c r="AZ39" s="326">
        <f>IF($BB$3="４週",AX39/4,IF($BB$3="暦月",【記載例】通所介護!AX39/(【記載例】通所介護!$BB$8/7),""))</f>
        <v>21</v>
      </c>
      <c r="BA39" s="327"/>
      <c r="BB39" s="404"/>
      <c r="BC39" s="405"/>
      <c r="BD39" s="405"/>
      <c r="BE39" s="405"/>
      <c r="BF39" s="406"/>
    </row>
    <row r="40" spans="2:58" ht="20.25" customHeight="1" x14ac:dyDescent="0.4">
      <c r="B40" s="345">
        <f>B37+1</f>
        <v>7</v>
      </c>
      <c r="C40" s="294" t="s">
        <v>61</v>
      </c>
      <c r="D40" s="295"/>
      <c r="E40" s="296"/>
      <c r="F40" s="121"/>
      <c r="G40" s="347" t="s">
        <v>123</v>
      </c>
      <c r="H40" s="350" t="s">
        <v>107</v>
      </c>
      <c r="I40" s="351"/>
      <c r="J40" s="351"/>
      <c r="K40" s="352"/>
      <c r="L40" s="357" t="s">
        <v>132</v>
      </c>
      <c r="M40" s="358"/>
      <c r="N40" s="358"/>
      <c r="O40" s="359"/>
      <c r="P40" s="366" t="s">
        <v>49</v>
      </c>
      <c r="Q40" s="367"/>
      <c r="R40" s="368"/>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388"/>
      <c r="AY40" s="389"/>
      <c r="AZ40" s="390"/>
      <c r="BA40" s="391"/>
      <c r="BB40" s="398" t="s">
        <v>140</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81">
        <f>IF($BB$3="４週",SUM(S41:AT41),IF($BB$3="暦月",SUM(S41:AW41),""))</f>
        <v>32</v>
      </c>
      <c r="AY41" s="382"/>
      <c r="AZ41" s="383">
        <f>IF($BB$3="４週",AX41/4,IF($BB$3="暦月",【記載例】通所介護!AX41/(【記載例】通所介護!$BB$8/7),""))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4">
        <f>IF($BB$3="４週",SUM(S42:AT42),IF($BB$3="暦月",SUM(S42:AW42),""))</f>
        <v>28</v>
      </c>
      <c r="AY42" s="325"/>
      <c r="AZ42" s="326">
        <f>IF($BB$3="４週",AX42/4,IF($BB$3="暦月",【記載例】通所介護!AX42/(【記載例】通所介護!$BB$8/7),""))</f>
        <v>7</v>
      </c>
      <c r="BA42" s="327"/>
      <c r="BB42" s="404"/>
      <c r="BC42" s="405"/>
      <c r="BD42" s="405"/>
      <c r="BE42" s="405"/>
      <c r="BF42" s="406"/>
    </row>
    <row r="43" spans="2:58" ht="20.25" customHeight="1" x14ac:dyDescent="0.4">
      <c r="B43" s="345">
        <f>B40+1</f>
        <v>8</v>
      </c>
      <c r="C43" s="294" t="s">
        <v>61</v>
      </c>
      <c r="D43" s="295"/>
      <c r="E43" s="296"/>
      <c r="F43" s="121"/>
      <c r="G43" s="347" t="s">
        <v>124</v>
      </c>
      <c r="H43" s="350" t="s">
        <v>32</v>
      </c>
      <c r="I43" s="351"/>
      <c r="J43" s="351"/>
      <c r="K43" s="352"/>
      <c r="L43" s="357" t="s">
        <v>134</v>
      </c>
      <c r="M43" s="358"/>
      <c r="N43" s="358"/>
      <c r="O43" s="359"/>
      <c r="P43" s="366" t="s">
        <v>49</v>
      </c>
      <c r="Q43" s="367"/>
      <c r="R43" s="368"/>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81">
        <f>IF($BB$3="４週",SUM(S44:AT44),IF($BB$3="暦月",SUM(S44:AW44),""))</f>
        <v>160</v>
      </c>
      <c r="AY44" s="382"/>
      <c r="AZ44" s="383">
        <f>IF($BB$3="４週",AX44/4,IF($BB$3="暦月",【記載例】通所介護!AX44/(【記載例】通所介護!$BB$8/7),""))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4">
        <f>IF($BB$3="４週",SUM(S45:AT45),IF($BB$3="暦月",SUM(S45:AW45),""))</f>
        <v>140</v>
      </c>
      <c r="AY45" s="325"/>
      <c r="AZ45" s="326">
        <f>IF($BB$3="４週",AX45/4,IF($BB$3="暦月",【記載例】通所介護!AX45/(【記載例】通所介護!$BB$8/7),""))</f>
        <v>35</v>
      </c>
      <c r="BA45" s="327"/>
      <c r="BB45" s="404"/>
      <c r="BC45" s="405"/>
      <c r="BD45" s="405"/>
      <c r="BE45" s="405"/>
      <c r="BF45" s="406"/>
    </row>
    <row r="46" spans="2:58" ht="20.25" customHeight="1" x14ac:dyDescent="0.4">
      <c r="B46" s="345">
        <f>B43+1</f>
        <v>9</v>
      </c>
      <c r="C46" s="294" t="s">
        <v>61</v>
      </c>
      <c r="D46" s="295"/>
      <c r="E46" s="296"/>
      <c r="F46" s="121"/>
      <c r="G46" s="347" t="s">
        <v>124</v>
      </c>
      <c r="H46" s="350" t="s">
        <v>107</v>
      </c>
      <c r="I46" s="351"/>
      <c r="J46" s="351"/>
      <c r="K46" s="352"/>
      <c r="L46" s="357" t="s">
        <v>135</v>
      </c>
      <c r="M46" s="358"/>
      <c r="N46" s="358"/>
      <c r="O46" s="359"/>
      <c r="P46" s="366" t="s">
        <v>49</v>
      </c>
      <c r="Q46" s="367"/>
      <c r="R46" s="368"/>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81">
        <f>IF($BB$3="４週",SUM(S47:AT47),IF($BB$3="暦月",SUM(S47:AW47),""))</f>
        <v>160</v>
      </c>
      <c r="AY47" s="382"/>
      <c r="AZ47" s="383">
        <f>IF($BB$3="４週",AX47/4,IF($BB$3="暦月",【記載例】通所介護!AX47/(【記載例】通所介護!$BB$8/7),""))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4">
        <f>IF($BB$3="４週",SUM(S48:AT48),IF($BB$3="暦月",SUM(S48:AW48),""))</f>
        <v>140</v>
      </c>
      <c r="AY48" s="325"/>
      <c r="AZ48" s="326">
        <f>IF($BB$3="４週",AX48/4,IF($BB$3="暦月",【記載例】通所介護!AX48/(【記載例】通所介護!$BB$8/7),""))</f>
        <v>35</v>
      </c>
      <c r="BA48" s="327"/>
      <c r="BB48" s="404"/>
      <c r="BC48" s="405"/>
      <c r="BD48" s="405"/>
      <c r="BE48" s="405"/>
      <c r="BF48" s="406"/>
    </row>
    <row r="49" spans="2:58" ht="20.25" customHeight="1" x14ac:dyDescent="0.4">
      <c r="B49" s="345">
        <f>B46+1</f>
        <v>10</v>
      </c>
      <c r="C49" s="294" t="s">
        <v>62</v>
      </c>
      <c r="D49" s="295"/>
      <c r="E49" s="296"/>
      <c r="F49" s="121"/>
      <c r="G49" s="347" t="s">
        <v>123</v>
      </c>
      <c r="H49" s="350" t="s">
        <v>14</v>
      </c>
      <c r="I49" s="351"/>
      <c r="J49" s="351"/>
      <c r="K49" s="352"/>
      <c r="L49" s="357" t="s">
        <v>131</v>
      </c>
      <c r="M49" s="358"/>
      <c r="N49" s="358"/>
      <c r="O49" s="359"/>
      <c r="P49" s="366" t="s">
        <v>49</v>
      </c>
      <c r="Q49" s="367"/>
      <c r="R49" s="368"/>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388"/>
      <c r="AY49" s="389"/>
      <c r="AZ49" s="390"/>
      <c r="BA49" s="391"/>
      <c r="BB49" s="398" t="s">
        <v>142</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81">
        <f>IF($BB$3="４週",SUM(S50:AT50),IF($BB$3="暦月",SUM(S50:AW50),""))</f>
        <v>64</v>
      </c>
      <c r="AY50" s="382"/>
      <c r="AZ50" s="383">
        <f>IF($BB$3="４週",AX50/4,IF($BB$3="暦月",【記載例】通所介護!AX50/(【記載例】通所介護!$BB$8/7),""))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4">
        <f>IF($BB$3="４週",SUM(S51:AT51),IF($BB$3="暦月",SUM(S51:AW51),""))</f>
        <v>48</v>
      </c>
      <c r="AY51" s="325"/>
      <c r="AZ51" s="326">
        <f>IF($BB$3="４週",AX51/4,IF($BB$3="暦月",【記載例】通所介護!AX51/(【記載例】通所介護!$BB$8/7),""))</f>
        <v>12</v>
      </c>
      <c r="BA51" s="327"/>
      <c r="BB51" s="404"/>
      <c r="BC51" s="405"/>
      <c r="BD51" s="405"/>
      <c r="BE51" s="405"/>
      <c r="BF51" s="406"/>
    </row>
    <row r="52" spans="2:58" ht="20.25" customHeight="1" x14ac:dyDescent="0.4">
      <c r="B52" s="345">
        <f>B49+1</f>
        <v>11</v>
      </c>
      <c r="C52" s="294" t="s">
        <v>62</v>
      </c>
      <c r="D52" s="295"/>
      <c r="E52" s="296"/>
      <c r="F52" s="121"/>
      <c r="G52" s="347" t="s">
        <v>216</v>
      </c>
      <c r="H52" s="350" t="s">
        <v>14</v>
      </c>
      <c r="I52" s="351"/>
      <c r="J52" s="351"/>
      <c r="K52" s="352"/>
      <c r="L52" s="357" t="s">
        <v>133</v>
      </c>
      <c r="M52" s="358"/>
      <c r="N52" s="358"/>
      <c r="O52" s="359"/>
      <c r="P52" s="366" t="s">
        <v>49</v>
      </c>
      <c r="Q52" s="367"/>
      <c r="R52" s="368"/>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388"/>
      <c r="AY52" s="389"/>
      <c r="AZ52" s="390"/>
      <c r="BA52" s="391"/>
      <c r="BB52" s="398" t="s">
        <v>137</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81">
        <f>IF($BB$3="４週",SUM(S53:AT53),IF($BB$3="暦月",SUM(S53:AW53),""))</f>
        <v>48</v>
      </c>
      <c r="AY53" s="382"/>
      <c r="AZ53" s="383">
        <f>IF($BB$3="４週",AX53/4,IF($BB$3="暦月",【記載例】通所介護!AX53/(【記載例】通所介護!$BB$8/7),""))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4">
        <f>IF($BB$3="４週",SUM(S54:AT54),IF($BB$3="暦月",SUM(S54:AW54),""))</f>
        <v>36</v>
      </c>
      <c r="AY54" s="325"/>
      <c r="AZ54" s="326">
        <f>IF($BB$3="４週",AX54/4,IF($BB$3="暦月",【記載例】通所介護!AX54/(【記載例】通所介護!$BB$8/7),""))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81">
        <f>IF($BB$3="４週",SUM(S56:AT56),IF($BB$3="暦月",SUM(S56:AW56),""))</f>
        <v>0</v>
      </c>
      <c r="AY56" s="382"/>
      <c r="AZ56" s="383">
        <f>IF($BB$3="４週",AX56/4,IF($BB$3="暦月",【記載例】通所介護!AX56/(【記載例】通所介護!$BB$8/7),""))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4">
        <f>IF($BB$3="４週",SUM(S57:AT57),IF($BB$3="暦月",SUM(S57:AW57),""))</f>
        <v>0</v>
      </c>
      <c r="AY57" s="325"/>
      <c r="AZ57" s="326">
        <f>IF($BB$3="４週",AX57/4,IF($BB$3="暦月",【記載例】通所介護!AX57/(【記載例】通所介護!$BB$8/7),""))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81">
        <f>IF($BB$3="４週",SUM(S59:AT59),IF($BB$3="暦月",SUM(S59:AW59),""))</f>
        <v>0</v>
      </c>
      <c r="AY59" s="382"/>
      <c r="AZ59" s="383">
        <f>IF($BB$3="４週",AX59/4,IF($BB$3="暦月",【記載例】通所介護!AX59/(【記載例】通所介護!$BB$8/7),""))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4">
        <f>IF($BB$3="４週",SUM(S60:AT60),IF($BB$3="暦月",SUM(S60:AW60),""))</f>
        <v>0</v>
      </c>
      <c r="AY60" s="325"/>
      <c r="AZ60" s="326">
        <f>IF($BB$3="４週",AX60/4,IF($BB$3="暦月",【記載例】通所介護!AX60/(【記載例】通所介護!$BB$8/7),""))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192</v>
      </c>
      <c r="H62" s="369"/>
      <c r="I62" s="369"/>
      <c r="J62" s="369"/>
      <c r="K62" s="369"/>
      <c r="L62" s="369"/>
      <c r="M62" s="369"/>
      <c r="N62" s="369"/>
      <c r="O62" s="369"/>
      <c r="P62" s="369"/>
      <c r="Q62" s="369"/>
      <c r="R62" s="370"/>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8">
        <f>IF(SUMIF($F$22:$F$60, "生活相談員", AX22:AY60)=0,"",SUMIF($F$22:$F$60,"生活相談員",AX22:AY60))</f>
        <v>196</v>
      </c>
      <c r="AY62" s="329"/>
      <c r="AZ62" s="330">
        <f>IF(AX62="","",IF($BB$3="４週",AX62/4,IF($BB$3="暦月",AX62/(【記載例】通所介護!$BB$8/7),"")))</f>
        <v>49</v>
      </c>
      <c r="BA62" s="331"/>
      <c r="BB62" s="303"/>
      <c r="BC62" s="304"/>
      <c r="BD62" s="304"/>
      <c r="BE62" s="304"/>
      <c r="BF62" s="305"/>
    </row>
    <row r="63" spans="2:58" ht="20.25" customHeight="1" x14ac:dyDescent="0.4">
      <c r="B63" s="197"/>
      <c r="C63" s="198"/>
      <c r="D63" s="198"/>
      <c r="E63" s="198"/>
      <c r="F63" s="198"/>
      <c r="G63" s="371" t="s">
        <v>193</v>
      </c>
      <c r="H63" s="371"/>
      <c r="I63" s="371"/>
      <c r="J63" s="371"/>
      <c r="K63" s="371"/>
      <c r="L63" s="371"/>
      <c r="M63" s="371"/>
      <c r="N63" s="371"/>
      <c r="O63" s="371"/>
      <c r="P63" s="371"/>
      <c r="Q63" s="371"/>
      <c r="R63" s="372"/>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32">
        <f>IF(SUMIF($F$22:$F$60, "介護職員", AX22:AX60)=0,"",SUMIF($F$22:$F$60, "介護職員", AX22:AX60))</f>
        <v>392</v>
      </c>
      <c r="AY63" s="333"/>
      <c r="AZ63" s="334">
        <f>IF(AX63="","",IF($BB$3="４週",AX63/4,IF($BB$3="暦月",AX63/(【記載例】通所介護!$BB$8/7),"")))</f>
        <v>98</v>
      </c>
      <c r="BA63" s="335"/>
      <c r="BB63" s="306"/>
      <c r="BC63" s="307"/>
      <c r="BD63" s="307"/>
      <c r="BE63" s="307"/>
      <c r="BF63" s="308"/>
    </row>
    <row r="64" spans="2:58" ht="20.25" customHeight="1" x14ac:dyDescent="0.4">
      <c r="B64" s="197"/>
      <c r="C64" s="198"/>
      <c r="D64" s="198"/>
      <c r="E64" s="198"/>
      <c r="F64" s="198"/>
      <c r="G64" s="371" t="s">
        <v>195</v>
      </c>
      <c r="H64" s="371"/>
      <c r="I64" s="371"/>
      <c r="J64" s="371"/>
      <c r="K64" s="371"/>
      <c r="L64" s="371"/>
      <c r="M64" s="371"/>
      <c r="N64" s="371"/>
      <c r="O64" s="371"/>
      <c r="P64" s="371"/>
      <c r="Q64" s="371"/>
      <c r="R64" s="372"/>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6"/>
      <c r="AY64" s="337"/>
      <c r="AZ64" s="337"/>
      <c r="BA64" s="338"/>
      <c r="BB64" s="306"/>
      <c r="BC64" s="307"/>
      <c r="BD64" s="307"/>
      <c r="BE64" s="307"/>
      <c r="BF64" s="308"/>
    </row>
    <row r="65" spans="1:73" ht="20.25" customHeight="1" x14ac:dyDescent="0.4">
      <c r="B65" s="197"/>
      <c r="C65" s="198"/>
      <c r="D65" s="198"/>
      <c r="E65" s="198"/>
      <c r="F65" s="198"/>
      <c r="G65" s="371" t="s">
        <v>196</v>
      </c>
      <c r="H65" s="371"/>
      <c r="I65" s="371"/>
      <c r="J65" s="371"/>
      <c r="K65" s="371"/>
      <c r="L65" s="371"/>
      <c r="M65" s="371"/>
      <c r="N65" s="371"/>
      <c r="O65" s="371"/>
      <c r="P65" s="371"/>
      <c r="Q65" s="371"/>
      <c r="R65" s="372"/>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9"/>
      <c r="AY65" s="340"/>
      <c r="AZ65" s="340"/>
      <c r="BA65" s="341"/>
      <c r="BB65" s="306"/>
      <c r="BC65" s="307"/>
      <c r="BD65" s="307"/>
      <c r="BE65" s="307"/>
      <c r="BF65" s="308"/>
    </row>
    <row r="66" spans="1:73" ht="20.25" customHeight="1" thickBot="1" x14ac:dyDescent="0.45">
      <c r="B66" s="199"/>
      <c r="C66" s="200"/>
      <c r="D66" s="200"/>
      <c r="E66" s="200"/>
      <c r="F66" s="200"/>
      <c r="G66" s="481" t="s">
        <v>197</v>
      </c>
      <c r="H66" s="481"/>
      <c r="I66" s="481"/>
      <c r="J66" s="481"/>
      <c r="K66" s="481"/>
      <c r="L66" s="481"/>
      <c r="M66" s="481"/>
      <c r="N66" s="481"/>
      <c r="O66" s="481"/>
      <c r="P66" s="481"/>
      <c r="Q66" s="481"/>
      <c r="R66" s="482"/>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9"/>
      <c r="AY66" s="340"/>
      <c r="AZ66" s="340"/>
      <c r="BA66" s="341"/>
      <c r="BB66" s="306"/>
      <c r="BC66" s="307"/>
      <c r="BD66" s="307"/>
      <c r="BE66" s="307"/>
      <c r="BF66" s="308"/>
    </row>
    <row r="67" spans="1:73" ht="18.75" customHeight="1" x14ac:dyDescent="0.4">
      <c r="B67" s="312" t="s">
        <v>198</v>
      </c>
      <c r="C67" s="313"/>
      <c r="D67" s="313"/>
      <c r="E67" s="313"/>
      <c r="F67" s="313"/>
      <c r="G67" s="313"/>
      <c r="H67" s="313"/>
      <c r="I67" s="313"/>
      <c r="J67" s="313"/>
      <c r="K67" s="314"/>
      <c r="L67" s="318" t="s">
        <v>60</v>
      </c>
      <c r="M67" s="318"/>
      <c r="N67" s="318"/>
      <c r="O67" s="318"/>
      <c r="P67" s="318"/>
      <c r="Q67" s="318"/>
      <c r="R67" s="319"/>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80" zoomScaleNormal="80" workbookViewId="0">
      <selection activeCell="E6" sqref="E6"/>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9" t="s">
        <v>52</v>
      </c>
      <c r="F4" s="509"/>
      <c r="G4" s="509"/>
      <c r="H4" s="509"/>
      <c r="I4" s="509"/>
      <c r="J4" s="509"/>
      <c r="K4" s="509"/>
      <c r="M4" s="509" t="s">
        <v>51</v>
      </c>
      <c r="N4" s="509"/>
      <c r="O4" s="509"/>
      <c r="Q4" s="509" t="s">
        <v>82</v>
      </c>
      <c r="R4" s="509"/>
      <c r="S4" s="509"/>
      <c r="T4" s="509"/>
      <c r="U4" s="509"/>
      <c r="W4" s="509"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80" zoomScaleNormal="70" zoomScaleSheetLayoutView="80" workbookViewId="0">
      <selection activeCell="C22" sqref="C22:E24"/>
    </sheetView>
  </sheetViews>
  <sheetFormatPr defaultColWidth="4.375" defaultRowHeight="20.25" customHeight="1" x14ac:dyDescent="0.4"/>
  <cols>
    <col min="1" max="1" width="1.625" style="10" customWidth="1"/>
    <col min="2" max="5" width="5.625" style="10" customWidth="1"/>
    <col min="6" max="6" width="16.5" style="10" hidden="1" customWidth="1"/>
    <col min="7" max="58" width="5.625" style="10" customWidth="1"/>
    <col min="59" max="16384" width="4.375" style="10"/>
  </cols>
  <sheetData>
    <row r="1" spans="2:64" s="12" customFormat="1" ht="20.25" customHeight="1" x14ac:dyDescent="0.4">
      <c r="C1" s="288" t="s">
        <v>218</v>
      </c>
      <c r="D1" s="11"/>
      <c r="E1" s="11"/>
      <c r="F1" s="11"/>
      <c r="G1" s="11"/>
      <c r="H1" s="5" t="s">
        <v>0</v>
      </c>
      <c r="J1" s="5"/>
      <c r="L1" s="11"/>
      <c r="M1" s="11"/>
      <c r="N1" s="11"/>
      <c r="O1" s="11"/>
      <c r="P1" s="11"/>
      <c r="Q1" s="11"/>
      <c r="R1" s="11"/>
      <c r="AM1" s="8"/>
      <c r="AN1" s="7"/>
      <c r="AO1" s="7" t="s">
        <v>68</v>
      </c>
      <c r="AP1" s="483" t="s">
        <v>101</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6</v>
      </c>
      <c r="AA2" s="485"/>
      <c r="AB2" s="101" t="s">
        <v>65</v>
      </c>
      <c r="AC2" s="514">
        <f>IF(Z2=0,"",YEAR(DATE(2018+Z2,1,1)))</f>
        <v>2024</v>
      </c>
      <c r="AD2" s="514"/>
      <c r="AE2" s="102" t="s">
        <v>66</v>
      </c>
      <c r="AF2" s="102" t="s">
        <v>1</v>
      </c>
      <c r="AG2" s="485"/>
      <c r="AH2" s="485"/>
      <c r="AI2" s="102" t="s">
        <v>53</v>
      </c>
      <c r="AM2" s="8"/>
      <c r="AN2" s="7"/>
      <c r="AO2" s="7" t="s">
        <v>67</v>
      </c>
      <c r="AP2" s="485" t="s">
        <v>40</v>
      </c>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7" t="s">
        <v>160</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7" t="s">
        <v>162</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2">
        <v>40</v>
      </c>
      <c r="AY6" s="293"/>
      <c r="AZ6" s="157" t="s">
        <v>181</v>
      </c>
      <c r="BA6" s="124"/>
      <c r="BB6" s="292">
        <v>160</v>
      </c>
      <c r="BC6" s="293"/>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31</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185</v>
      </c>
      <c r="D17" s="569"/>
      <c r="E17" s="570"/>
      <c r="F17" s="117"/>
      <c r="G17" s="577" t="s">
        <v>186</v>
      </c>
      <c r="H17" s="580" t="s">
        <v>187</v>
      </c>
      <c r="I17" s="569"/>
      <c r="J17" s="569"/>
      <c r="K17" s="570"/>
      <c r="L17" s="580" t="s">
        <v>188</v>
      </c>
      <c r="M17" s="569"/>
      <c r="N17" s="569"/>
      <c r="O17" s="583"/>
      <c r="P17" s="586"/>
      <c r="Q17" s="587"/>
      <c r="R17" s="588"/>
      <c r="S17" s="460" t="s">
        <v>189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190</v>
      </c>
      <c r="BA17" s="545"/>
      <c r="BB17" s="550" t="s">
        <v>191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2">
        <f>IF($BB$3="４週",SUM(S23:AT23),IF($BB$3="暦月",SUM(S23:AW23),""))</f>
        <v>0</v>
      </c>
      <c r="AY23" s="523"/>
      <c r="AZ23" s="524">
        <f>IF($BB$3="４週",AX23/4,IF($BB$3="暦月",'通所介護（100名）'!AX23/('通所介護（100名）'!$BB$8/7),""))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9">
        <f>IF($BB$3="４週",SUM(S24:AT24),IF($BB$3="暦月",SUM(S24:AW24),""))</f>
        <v>0</v>
      </c>
      <c r="AY24" s="530"/>
      <c r="AZ24" s="531">
        <f>IF($BB$3="４週",AX24/4,IF($BB$3="暦月",'通所介護（100名）'!AX24/('通所介護（100名）'!$BB$8/7),""))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2">
        <f>IF($BB$3="４週",SUM(S26:AT26),IF($BB$3="暦月",SUM(S26:AW26),""))</f>
        <v>0</v>
      </c>
      <c r="AY26" s="523"/>
      <c r="AZ26" s="524">
        <f>IF($BB$3="４週",AX26/4,IF($BB$3="暦月",'通所介護（100名）'!AX26/('通所介護（100名）'!$BB$8/7),""))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9">
        <f>IF($BB$3="４週",SUM(S27:AT27),IF($BB$3="暦月",SUM(S27:AW27),""))</f>
        <v>0</v>
      </c>
      <c r="AY27" s="530"/>
      <c r="AZ27" s="531">
        <f>IF($BB$3="４週",AX27/4,IF($BB$3="暦月",'通所介護（100名）'!AX27/('通所介護（100名）'!$BB$8/7),""))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2">
        <f>IF($BB$3="４週",SUM(S29:AT29),IF($BB$3="暦月",SUM(S29:AW29),""))</f>
        <v>0</v>
      </c>
      <c r="AY29" s="523"/>
      <c r="AZ29" s="524">
        <f>IF($BB$3="４週",AX29/4,IF($BB$3="暦月",'通所介護（100名）'!AX29/('通所介護（100名）'!$BB$8/7),""))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9">
        <f>IF($BB$3="４週",SUM(S30:AT30),IF($BB$3="暦月",SUM(S30:AW30),""))</f>
        <v>0</v>
      </c>
      <c r="AY30" s="530"/>
      <c r="AZ30" s="531">
        <f>IF($BB$3="４週",AX30/4,IF($BB$3="暦月",'通所介護（100名）'!AX30/('通所介護（100名）'!$BB$8/7),""))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2">
        <f>IF($BB$3="４週",SUM(S32:AT32),IF($BB$3="暦月",SUM(S32:AW32),""))</f>
        <v>0</v>
      </c>
      <c r="AY32" s="523"/>
      <c r="AZ32" s="524">
        <f>IF($BB$3="４週",AX32/4,IF($BB$3="暦月",'通所介護（100名）'!AX32/('通所介護（100名）'!$BB$8/7),""))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9">
        <f>IF($BB$3="４週",SUM(S33:AT33),IF($BB$3="暦月",SUM(S33:AW33),""))</f>
        <v>0</v>
      </c>
      <c r="AY33" s="530"/>
      <c r="AZ33" s="531">
        <f>IF($BB$3="４週",AX33/4,IF($BB$3="暦月",'通所介護（100名）'!AX33/('通所介護（100名）'!$BB$8/7),""))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2">
        <f>IF($BB$3="４週",SUM(S35:AT35),IF($BB$3="暦月",SUM(S35:AW35),""))</f>
        <v>0</v>
      </c>
      <c r="AY35" s="523"/>
      <c r="AZ35" s="524">
        <f>IF($BB$3="４週",AX35/4,IF($BB$3="暦月",'通所介護（100名）'!AX35/('通所介護（100名）'!$BB$8/7),""))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9">
        <f>IF($BB$3="４週",SUM(S36:AT36),IF($BB$3="暦月",SUM(S36:AW36),""))</f>
        <v>0</v>
      </c>
      <c r="AY36" s="530"/>
      <c r="AZ36" s="531">
        <f>IF($BB$3="４週",AX36/4,IF($BB$3="暦月",'通所介護（100名）'!AX36/('通所介護（100名）'!$BB$8/7),""))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2">
        <f>IF($BB$3="４週",SUM(S38:AT38),IF($BB$3="暦月",SUM(S38:AW38),""))</f>
        <v>0</v>
      </c>
      <c r="AY38" s="523"/>
      <c r="AZ38" s="524">
        <f>IF($BB$3="４週",AX38/4,IF($BB$3="暦月",'通所介護（100名）'!AX38/('通所介護（100名）'!$BB$8/7),""))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9">
        <f>IF($BB$3="４週",SUM(S39:AT39),IF($BB$3="暦月",SUM(S39:AW39),""))</f>
        <v>0</v>
      </c>
      <c r="AY39" s="530"/>
      <c r="AZ39" s="531">
        <f>IF($BB$3="４週",AX39/4,IF($BB$3="暦月",'通所介護（100名）'!AX39/('通所介護（100名）'!$BB$8/7),""))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2">
        <f>IF($BB$3="４週",SUM(S41:AT41),IF($BB$3="暦月",SUM(S41:AW41),""))</f>
        <v>0</v>
      </c>
      <c r="AY41" s="523"/>
      <c r="AZ41" s="524">
        <f>IF($BB$3="４週",AX41/4,IF($BB$3="暦月",'通所介護（100名）'!AX41/('通所介護（100名）'!$BB$8/7),""))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9">
        <f>IF($BB$3="４週",SUM(S42:AT42),IF($BB$3="暦月",SUM(S42:AW42),""))</f>
        <v>0</v>
      </c>
      <c r="AY42" s="530"/>
      <c r="AZ42" s="531">
        <f>IF($BB$3="４週",AX42/4,IF($BB$3="暦月",'通所介護（100名）'!AX42/('通所介護（100名）'!$BB$8/7),""))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2">
        <f>IF($BB$3="４週",SUM(S44:AT44),IF($BB$3="暦月",SUM(S44:AW44),""))</f>
        <v>0</v>
      </c>
      <c r="AY44" s="523"/>
      <c r="AZ44" s="524">
        <f>IF($BB$3="４週",AX44/4,IF($BB$3="暦月",'通所介護（100名）'!AX44/('通所介護（100名）'!$BB$8/7),""))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9">
        <f>IF($BB$3="４週",SUM(S45:AT45),IF($BB$3="暦月",SUM(S45:AW45),""))</f>
        <v>0</v>
      </c>
      <c r="AY45" s="530"/>
      <c r="AZ45" s="531">
        <f>IF($BB$3="４週",AX45/4,IF($BB$3="暦月",'通所介護（100名）'!AX45/('通所介護（100名）'!$BB$8/7),""))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2">
        <f>IF($BB$3="４週",SUM(S47:AT47),IF($BB$3="暦月",SUM(S47:AW47),""))</f>
        <v>0</v>
      </c>
      <c r="AY47" s="523"/>
      <c r="AZ47" s="524">
        <f>IF($BB$3="４週",AX47/4,IF($BB$3="暦月",'通所介護（100名）'!AX47/('通所介護（100名）'!$BB$8/7),""))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9">
        <f>IF($BB$3="４週",SUM(S48:AT48),IF($BB$3="暦月",SUM(S48:AW48),""))</f>
        <v>0</v>
      </c>
      <c r="AY48" s="530"/>
      <c r="AZ48" s="531">
        <f>IF($BB$3="４週",AX48/4,IF($BB$3="暦月",'通所介護（100名）'!AX48/('通所介護（100名）'!$BB$8/7),""))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2">
        <f>IF($BB$3="４週",SUM(S50:AT50),IF($BB$3="暦月",SUM(S50:AW50),""))</f>
        <v>0</v>
      </c>
      <c r="AY50" s="523"/>
      <c r="AZ50" s="524">
        <f>IF($BB$3="４週",AX50/4,IF($BB$3="暦月",'通所介護（100名）'!AX50/('通所介護（100名）'!$BB$8/7),""))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9">
        <f>IF($BB$3="４週",SUM(S51:AT51),IF($BB$3="暦月",SUM(S51:AW51),""))</f>
        <v>0</v>
      </c>
      <c r="AY51" s="530"/>
      <c r="AZ51" s="531">
        <f>IF($BB$3="４週",AX51/4,IF($BB$3="暦月",'通所介護（100名）'!AX51/('通所介護（100名）'!$BB$8/7),""))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2">
        <f>IF($BB$3="４週",SUM(S53:AT53),IF($BB$3="暦月",SUM(S53:AW53),""))</f>
        <v>0</v>
      </c>
      <c r="AY53" s="523"/>
      <c r="AZ53" s="524">
        <f>IF($BB$3="４週",AX53/4,IF($BB$3="暦月",'通所介護（100名）'!AX53/('通所介護（100名）'!$BB$8/7),""))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9">
        <f>IF($BB$3="４週",SUM(S54:AT54),IF($BB$3="暦月",SUM(S54:AW54),""))</f>
        <v>0</v>
      </c>
      <c r="AY54" s="530"/>
      <c r="AZ54" s="531">
        <f>IF($BB$3="４週",AX54/4,IF($BB$3="暦月",'通所介護（100名）'!AX54/('通所介護（100名）'!$BB$8/7),""))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2">
        <f>IF($BB$3="４週",SUM(S56:AT56),IF($BB$3="暦月",SUM(S56:AW56),""))</f>
        <v>0</v>
      </c>
      <c r="AY56" s="523"/>
      <c r="AZ56" s="524">
        <f>IF($BB$3="４週",AX56/4,IF($BB$3="暦月",'通所介護（100名）'!AX56/('通所介護（100名）'!$BB$8/7),""))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9">
        <f>IF($BB$3="４週",SUM(S57:AT57),IF($BB$3="暦月",SUM(S57:AW57),""))</f>
        <v>0</v>
      </c>
      <c r="AY57" s="530"/>
      <c r="AZ57" s="531">
        <f>IF($BB$3="４週",AX57/4,IF($BB$3="暦月",'通所介護（100名）'!AX57/('通所介護（100名）'!$BB$8/7),""))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2">
        <f>IF($BB$3="４週",SUM(S59:AT59),IF($BB$3="暦月",SUM(S59:AW59),""))</f>
        <v>0</v>
      </c>
      <c r="AY59" s="523"/>
      <c r="AZ59" s="524">
        <f>IF($BB$3="４週",AX59/4,IF($BB$3="暦月",'通所介護（100名）'!AX59/('通所介護（100名）'!$BB$8/7),""))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9">
        <f>IF($BB$3="４週",SUM(S60:AT60),IF($BB$3="暦月",SUM(S60:AW60),""))</f>
        <v>0</v>
      </c>
      <c r="AY60" s="530"/>
      <c r="AZ60" s="531">
        <f>IF($BB$3="４週",AX60/4,IF($BB$3="暦月",'通所介護（100名）'!AX60/('通所介護（100名）'!$BB$8/7),""))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22">
        <f>IF($BB$3="４週",SUM(S62:AT62),IF($BB$3="暦月",SUM(S62:AW62),""))</f>
        <v>0</v>
      </c>
      <c r="AY62" s="523"/>
      <c r="AZ62" s="524">
        <f>IF($BB$3="４週",AX62/4,IF($BB$3="暦月",'通所介護（100名）'!AX62/('通所介護（100名）'!$BB$8/7),""))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9">
        <f>IF($BB$3="４週",SUM(S63:AT63),IF($BB$3="暦月",SUM(S63:AW63),""))</f>
        <v>0</v>
      </c>
      <c r="AY63" s="530"/>
      <c r="AZ63" s="531">
        <f>IF($BB$3="４週",AX63/4,IF($BB$3="暦月",'通所介護（100名）'!AX63/('通所介護（100名）'!$BB$8/7),""))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22">
        <f>IF($BB$3="４週",SUM(S65:AT65),IF($BB$3="暦月",SUM(S65:AW65),""))</f>
        <v>0</v>
      </c>
      <c r="AY65" s="523"/>
      <c r="AZ65" s="524">
        <f>IF($BB$3="４週",AX65/4,IF($BB$3="暦月",'通所介護（100名）'!AX65/('通所介護（100名）'!$BB$8/7),""))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9">
        <f>IF($BB$3="４週",SUM(S66:AT66),IF($BB$3="暦月",SUM(S66:AW66),""))</f>
        <v>0</v>
      </c>
      <c r="AY66" s="530"/>
      <c r="AZ66" s="531">
        <f>IF($BB$3="４週",AX66/4,IF($BB$3="暦月",'通所介護（100名）'!AX66/('通所介護（100名）'!$BB$8/7),""))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22">
        <f>IF($BB$3="４週",SUM(S68:AT68),IF($BB$3="暦月",SUM(S68:AW68),""))</f>
        <v>0</v>
      </c>
      <c r="AY68" s="523"/>
      <c r="AZ68" s="524">
        <f>IF($BB$3="４週",AX68/4,IF($BB$3="暦月",'通所介護（100名）'!AX68/('通所介護（100名）'!$BB$8/7),""))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9">
        <f>IF($BB$3="４週",SUM(S69:AT69),IF($BB$3="暦月",SUM(S69:AW69),""))</f>
        <v>0</v>
      </c>
      <c r="AY69" s="530"/>
      <c r="AZ69" s="531">
        <f>IF($BB$3="４週",AX69/4,IF($BB$3="暦月",'通所介護（100名）'!AX69/('通所介護（100名）'!$BB$8/7),""))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22">
        <f>IF($BB$3="４週",SUM(S71:AT71),IF($BB$3="暦月",SUM(S71:AW71),""))</f>
        <v>0</v>
      </c>
      <c r="AY71" s="523"/>
      <c r="AZ71" s="524">
        <f>IF($BB$3="４週",AX71/4,IF($BB$3="暦月",'通所介護（100名）'!AX71/('通所介護（100名）'!$BB$8/7),""))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9">
        <f>IF($BB$3="４週",SUM(S72:AT72),IF($BB$3="暦月",SUM(S72:AW72),""))</f>
        <v>0</v>
      </c>
      <c r="AY72" s="530"/>
      <c r="AZ72" s="531">
        <f>IF($BB$3="４週",AX72/4,IF($BB$3="暦月",'通所介護（100名）'!AX72/('通所介護（100名）'!$BB$8/7),""))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22">
        <f>IF($BB$3="４週",SUM(S74:AT74),IF($BB$3="暦月",SUM(S74:AW74),""))</f>
        <v>0</v>
      </c>
      <c r="AY74" s="523"/>
      <c r="AZ74" s="524">
        <f>IF($BB$3="４週",AX74/4,IF($BB$3="暦月",'通所介護（100名）'!AX74/('通所介護（100名）'!$BB$8/7),""))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9">
        <f>IF($BB$3="４週",SUM(S75:AT75),IF($BB$3="暦月",SUM(S75:AW75),""))</f>
        <v>0</v>
      </c>
      <c r="AY75" s="530"/>
      <c r="AZ75" s="531">
        <f>IF($BB$3="４週",AX75/4,IF($BB$3="暦月",'通所介護（100名）'!AX75/('通所介護（100名）'!$BB$8/7),""))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22">
        <f>IF($BB$3="４週",SUM(S77:AT77),IF($BB$3="暦月",SUM(S77:AW77),""))</f>
        <v>0</v>
      </c>
      <c r="AY77" s="523"/>
      <c r="AZ77" s="524">
        <f>IF($BB$3="４週",AX77/4,IF($BB$3="暦月",'通所介護（100名）'!AX77/('通所介護（100名）'!$BB$8/7),""))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9">
        <f>IF($BB$3="４週",SUM(S78:AT78),IF($BB$3="暦月",SUM(S78:AW78),""))</f>
        <v>0</v>
      </c>
      <c r="AY78" s="530"/>
      <c r="AZ78" s="531">
        <f>IF($BB$3="４週",AX78/4,IF($BB$3="暦月",'通所介護（100名）'!AX78/('通所介護（100名）'!$BB$8/7),""))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22">
        <f>IF($BB$3="４週",SUM(S80:AT80),IF($BB$3="暦月",SUM(S80:AW80),""))</f>
        <v>0</v>
      </c>
      <c r="AY80" s="523"/>
      <c r="AZ80" s="524">
        <f>IF($BB$3="４週",AX80/4,IF($BB$3="暦月",'通所介護（100名）'!AX80/('通所介護（100名）'!$BB$8/7),""))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9">
        <f>IF($BB$3="４週",SUM(S81:AT81),IF($BB$3="暦月",SUM(S81:AW81),""))</f>
        <v>0</v>
      </c>
      <c r="AY81" s="530"/>
      <c r="AZ81" s="531">
        <f>IF($BB$3="４週",AX81/4,IF($BB$3="暦月",'通所介護（100名）'!AX81/('通所介護（100名）'!$BB$8/7),""))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22">
        <f>IF($BB$3="４週",SUM(S83:AT83),IF($BB$3="暦月",SUM(S83:AW83),""))</f>
        <v>0</v>
      </c>
      <c r="AY83" s="523"/>
      <c r="AZ83" s="524">
        <f>IF($BB$3="４週",AX83/4,IF($BB$3="暦月",'通所介護（100名）'!AX83/('通所介護（100名）'!$BB$8/7),""))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9">
        <f>IF($BB$3="４週",SUM(S84:AT84),IF($BB$3="暦月",SUM(S84:AW84),""))</f>
        <v>0</v>
      </c>
      <c r="AY84" s="530"/>
      <c r="AZ84" s="531">
        <f>IF($BB$3="４週",AX84/4,IF($BB$3="暦月",'通所介護（100名）'!AX84/('通所介護（100名）'!$BB$8/7),""))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22">
        <f>IF($BB$3="４週",SUM(S86:AT86),IF($BB$3="暦月",SUM(S86:AW86),""))</f>
        <v>0</v>
      </c>
      <c r="AY86" s="523"/>
      <c r="AZ86" s="524">
        <f>IF($BB$3="４週",AX86/4,IF($BB$3="暦月",'通所介護（100名）'!AX86/('通所介護（100名）'!$BB$8/7),""))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9">
        <f>IF($BB$3="４週",SUM(S87:AT87),IF($BB$3="暦月",SUM(S87:AW87),""))</f>
        <v>0</v>
      </c>
      <c r="AY87" s="530"/>
      <c r="AZ87" s="531">
        <f>IF($BB$3="４週",AX87/4,IF($BB$3="暦月",'通所介護（100名）'!AX87/('通所介護（100名）'!$BB$8/7),""))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22">
        <f>IF($BB$3="４週",SUM(S89:AT89),IF($BB$3="暦月",SUM(S89:AW89),""))</f>
        <v>0</v>
      </c>
      <c r="AY89" s="523"/>
      <c r="AZ89" s="524">
        <f>IF($BB$3="４週",AX89/4,IF($BB$3="暦月",'通所介護（100名）'!AX89/('通所介護（100名）'!$BB$8/7),""))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9">
        <f>IF($BB$3="４週",SUM(S90:AT90),IF($BB$3="暦月",SUM(S90:AW90),""))</f>
        <v>0</v>
      </c>
      <c r="AY90" s="530"/>
      <c r="AZ90" s="531">
        <f>IF($BB$3="４週",AX90/4,IF($BB$3="暦月",'通所介護（100名）'!AX90/('通所介護（100名）'!$BB$8/7),""))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22">
        <f>IF($BB$3="４週",SUM(S92:AT92),IF($BB$3="暦月",SUM(S92:AW92),""))</f>
        <v>0</v>
      </c>
      <c r="AY92" s="523"/>
      <c r="AZ92" s="524">
        <f>IF($BB$3="４週",AX92/4,IF($BB$3="暦月",'通所介護（100名）'!AX92/('通所介護（100名）'!$BB$8/7),""))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9">
        <f>IF($BB$3="４週",SUM(S93:AT93),IF($BB$3="暦月",SUM(S93:AW93),""))</f>
        <v>0</v>
      </c>
      <c r="AY93" s="530"/>
      <c r="AZ93" s="531">
        <f>IF($BB$3="４週",AX93/4,IF($BB$3="暦月",'通所介護（100名）'!AX93/('通所介護（100名）'!$BB$8/7),""))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22">
        <f>IF($BB$3="４週",SUM(S95:AT95),IF($BB$3="暦月",SUM(S95:AW95),""))</f>
        <v>0</v>
      </c>
      <c r="AY95" s="523"/>
      <c r="AZ95" s="524">
        <f>IF($BB$3="４週",AX95/4,IF($BB$3="暦月",'通所介護（100名）'!AX95/('通所介護（100名）'!$BB$8/7),""))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9">
        <f>IF($BB$3="４週",SUM(S96:AT96),IF($BB$3="暦月",SUM(S96:AW96),""))</f>
        <v>0</v>
      </c>
      <c r="AY96" s="530"/>
      <c r="AZ96" s="531">
        <f>IF($BB$3="４週",AX96/4,IF($BB$3="暦月",'通所介護（100名）'!AX96/('通所介護（100名）'!$BB$8/7),""))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22">
        <f>IF($BB$3="４週",SUM(S98:AT98),IF($BB$3="暦月",SUM(S98:AW98),""))</f>
        <v>0</v>
      </c>
      <c r="AY98" s="523"/>
      <c r="AZ98" s="524">
        <f>IF($BB$3="４週",AX98/4,IF($BB$3="暦月",'通所介護（100名）'!AX98/('通所介護（100名）'!$BB$8/7),""))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9">
        <f>IF($BB$3="４週",SUM(S99:AT99),IF($BB$3="暦月",SUM(S99:AW99),""))</f>
        <v>0</v>
      </c>
      <c r="AY99" s="530"/>
      <c r="AZ99" s="531">
        <f>IF($BB$3="４週",AX99/4,IF($BB$3="暦月",'通所介護（100名）'!AX99/('通所介護（100名）'!$BB$8/7),""))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22">
        <f>IF($BB$3="４週",SUM(S101:AT101),IF($BB$3="暦月",SUM(S101:AW101),""))</f>
        <v>0</v>
      </c>
      <c r="AY101" s="523"/>
      <c r="AZ101" s="524">
        <f>IF($BB$3="４週",AX101/4,IF($BB$3="暦月",'通所介護（100名）'!AX101/('通所介護（100名）'!$BB$8/7),""))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9">
        <f>IF($BB$3="４週",SUM(S102:AT102),IF($BB$3="暦月",SUM(S102:AW102),""))</f>
        <v>0</v>
      </c>
      <c r="AY102" s="530"/>
      <c r="AZ102" s="531">
        <f>IF($BB$3="４週",AX102/4,IF($BB$3="暦月",'通所介護（100名）'!AX102/('通所介護（100名）'!$BB$8/7),""))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22">
        <f>IF($BB$3="４週",SUM(S104:AT104),IF($BB$3="暦月",SUM(S104:AW104),""))</f>
        <v>0</v>
      </c>
      <c r="AY104" s="523"/>
      <c r="AZ104" s="524">
        <f>IF($BB$3="４週",AX104/4,IF($BB$3="暦月",'通所介護（100名）'!AX104/('通所介護（100名）'!$BB$8/7),""))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9">
        <f>IF($BB$3="４週",SUM(S105:AT105),IF($BB$3="暦月",SUM(S105:AW105),""))</f>
        <v>0</v>
      </c>
      <c r="AY105" s="530"/>
      <c r="AZ105" s="531">
        <f>IF($BB$3="４週",AX105/4,IF($BB$3="暦月",'通所介護（100名）'!AX105/('通所介護（100名）'!$BB$8/7),""))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22">
        <f>IF($BB$3="４週",SUM(S107:AT107),IF($BB$3="暦月",SUM(S107:AW107),""))</f>
        <v>0</v>
      </c>
      <c r="AY107" s="523"/>
      <c r="AZ107" s="524">
        <f>IF($BB$3="４週",AX107/4,IF($BB$3="暦月",'通所介護（100名）'!AX107/('通所介護（100名）'!$BB$8/7),""))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9">
        <f>IF($BB$3="４週",SUM(S108:AT108),IF($BB$3="暦月",SUM(S108:AW108),""))</f>
        <v>0</v>
      </c>
      <c r="AY108" s="530"/>
      <c r="AZ108" s="531">
        <f>IF($BB$3="４週",AX108/4,IF($BB$3="暦月",'通所介護（100名）'!AX108/('通所介護（100名）'!$BB$8/7),""))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22">
        <f>IF($BB$3="４週",SUM(S110:AT110),IF($BB$3="暦月",SUM(S110:AW110),""))</f>
        <v>0</v>
      </c>
      <c r="AY110" s="523"/>
      <c r="AZ110" s="524">
        <f>IF($BB$3="４週",AX110/4,IF($BB$3="暦月",'通所介護（100名）'!AX110/('通所介護（100名）'!$BB$8/7),""))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9">
        <f>IF($BB$3="４週",SUM(S111:AT111),IF($BB$3="暦月",SUM(S111:AW111),""))</f>
        <v>0</v>
      </c>
      <c r="AY111" s="530"/>
      <c r="AZ111" s="531">
        <f>IF($BB$3="４週",AX111/4,IF($BB$3="暦月",'通所介護（100名）'!AX111/('通所介護（100名）'!$BB$8/7),""))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22">
        <f>IF($BB$3="４週",SUM(S113:AT113),IF($BB$3="暦月",SUM(S113:AW113),""))</f>
        <v>0</v>
      </c>
      <c r="AY113" s="523"/>
      <c r="AZ113" s="524">
        <f>IF($BB$3="４週",AX113/4,IF($BB$3="暦月",'通所介護（100名）'!AX113/('通所介護（100名）'!$BB$8/7),""))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9">
        <f>IF($BB$3="４週",SUM(S114:AT114),IF($BB$3="暦月",SUM(S114:AW114),""))</f>
        <v>0</v>
      </c>
      <c r="AY114" s="530"/>
      <c r="AZ114" s="531">
        <f>IF($BB$3="４週",AX114/4,IF($BB$3="暦月",'通所介護（100名）'!AX114/('通所介護（100名）'!$BB$8/7),""))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22">
        <f>IF($BB$3="４週",SUM(S116:AT116),IF($BB$3="暦月",SUM(S116:AW116),""))</f>
        <v>0</v>
      </c>
      <c r="AY116" s="523"/>
      <c r="AZ116" s="524">
        <f>IF($BB$3="４週",AX116/4,IF($BB$3="暦月",'通所介護（100名）'!AX116/('通所介護（100名）'!$BB$8/7),""))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9">
        <f>IF($BB$3="４週",SUM(S117:AT117),IF($BB$3="暦月",SUM(S117:AW117),""))</f>
        <v>0</v>
      </c>
      <c r="AY117" s="530"/>
      <c r="AZ117" s="531">
        <f>IF($BB$3="４週",AX117/4,IF($BB$3="暦月",'通所介護（100名）'!AX117/('通所介護（100名）'!$BB$8/7),""))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22">
        <f>IF($BB$3="４週",SUM(S119:AT119),IF($BB$3="暦月",SUM(S119:AW119),""))</f>
        <v>0</v>
      </c>
      <c r="AY119" s="523"/>
      <c r="AZ119" s="524">
        <f>IF($BB$3="４週",AX119/4,IF($BB$3="暦月",'通所介護（100名）'!AX119/('通所介護（100名）'!$BB$8/7),""))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9">
        <f>IF($BB$3="４週",SUM(S120:AT120),IF($BB$3="暦月",SUM(S120:AW120),""))</f>
        <v>0</v>
      </c>
      <c r="AY120" s="530"/>
      <c r="AZ120" s="531">
        <f>IF($BB$3="４週",AX120/4,IF($BB$3="暦月",'通所介護（100名）'!AX120/('通所介護（100名）'!$BB$8/7),""))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22">
        <f>IF($BB$3="４週",SUM(S122:AT122),IF($BB$3="暦月",SUM(S122:AW122),""))</f>
        <v>0</v>
      </c>
      <c r="AY122" s="523"/>
      <c r="AZ122" s="524">
        <f>IF($BB$3="４週",AX122/4,IF($BB$3="暦月",'通所介護（100名）'!AX122/('通所介護（100名）'!$BB$8/7),""))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9">
        <f>IF($BB$3="４週",SUM(S123:AT123),IF($BB$3="暦月",SUM(S123:AW123),""))</f>
        <v>0</v>
      </c>
      <c r="AY123" s="530"/>
      <c r="AZ123" s="531">
        <f>IF($BB$3="４週",AX123/4,IF($BB$3="暦月",'通所介護（100名）'!AX123/('通所介護（100名）'!$BB$8/7),""))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22">
        <f>IF($BB$3="４週",SUM(S125:AT125),IF($BB$3="暦月",SUM(S125:AW125),""))</f>
        <v>0</v>
      </c>
      <c r="AY125" s="523"/>
      <c r="AZ125" s="524">
        <f>IF($BB$3="４週",AX125/4,IF($BB$3="暦月",'通所介護（100名）'!AX125/('通所介護（100名）'!$BB$8/7),""))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9">
        <f>IF($BB$3="４週",SUM(S126:AT126),IF($BB$3="暦月",SUM(S126:AW126),""))</f>
        <v>0</v>
      </c>
      <c r="AY126" s="530"/>
      <c r="AZ126" s="531">
        <f>IF($BB$3="４週",AX126/4,IF($BB$3="暦月",'通所介護（100名）'!AX126/('通所介護（100名）'!$BB$8/7),""))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22">
        <f>IF($BB$3="４週",SUM(S128:AT128),IF($BB$3="暦月",SUM(S128:AW128),""))</f>
        <v>0</v>
      </c>
      <c r="AY128" s="523"/>
      <c r="AZ128" s="524">
        <f>IF($BB$3="４週",AX128/4,IF($BB$3="暦月",'通所介護（100名）'!AX128/('通所介護（100名）'!$BB$8/7),""))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9">
        <f>IF($BB$3="４週",SUM(S129:AT129),IF($BB$3="暦月",SUM(S129:AW129),""))</f>
        <v>0</v>
      </c>
      <c r="AY129" s="530"/>
      <c r="AZ129" s="531">
        <f>IF($BB$3="４週",AX129/4,IF($BB$3="暦月",'通所介護（100名）'!AX129/('通所介護（100名）'!$BB$8/7),""))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22">
        <f>IF($BB$3="４週",SUM(S131:AT131),IF($BB$3="暦月",SUM(S131:AW131),""))</f>
        <v>0</v>
      </c>
      <c r="AY131" s="523"/>
      <c r="AZ131" s="524">
        <f>IF($BB$3="４週",AX131/4,IF($BB$3="暦月",'通所介護（100名）'!AX131/('通所介護（100名）'!$BB$8/7),""))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9">
        <f>IF($BB$3="４週",SUM(S132:AT132),IF($BB$3="暦月",SUM(S132:AW132),""))</f>
        <v>0</v>
      </c>
      <c r="AY132" s="530"/>
      <c r="AZ132" s="531">
        <f>IF($BB$3="４週",AX132/4,IF($BB$3="暦月",'通所介護（100名）'!AX132/('通所介護（100名）'!$BB$8/7),""))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22">
        <f>IF($BB$3="４週",SUM(S134:AT134),IF($BB$3="暦月",SUM(S134:AW134),""))</f>
        <v>0</v>
      </c>
      <c r="AY134" s="523"/>
      <c r="AZ134" s="524">
        <f>IF($BB$3="４週",AX134/4,IF($BB$3="暦月",'通所介護（100名）'!AX134/('通所介護（100名）'!$BB$8/7),""))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9">
        <f>IF($BB$3="４週",SUM(S135:AT135),IF($BB$3="暦月",SUM(S135:AW135),""))</f>
        <v>0</v>
      </c>
      <c r="AY135" s="530"/>
      <c r="AZ135" s="531">
        <f>IF($BB$3="４週",AX135/4,IF($BB$3="暦月",'通所介護（100名）'!AX135/('通所介護（100名）'!$BB$8/7),""))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22">
        <f>IF($BB$3="４週",SUM(S137:AT137),IF($BB$3="暦月",SUM(S137:AW137),""))</f>
        <v>0</v>
      </c>
      <c r="AY137" s="523"/>
      <c r="AZ137" s="524">
        <f>IF($BB$3="４週",AX137/4,IF($BB$3="暦月",'通所介護（100名）'!AX137/('通所介護（100名）'!$BB$8/7),""))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9">
        <f>IF($BB$3="４週",SUM(S138:AT138),IF($BB$3="暦月",SUM(S138:AW138),""))</f>
        <v>0</v>
      </c>
      <c r="AY138" s="530"/>
      <c r="AZ138" s="531">
        <f>IF($BB$3="４週",AX138/4,IF($BB$3="暦月",'通所介護（100名）'!AX138/('通所介護（100名）'!$BB$8/7),""))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22">
        <f>IF($BB$3="４週",SUM(S140:AT140),IF($BB$3="暦月",SUM(S140:AW140),""))</f>
        <v>0</v>
      </c>
      <c r="AY140" s="523"/>
      <c r="AZ140" s="524">
        <f>IF($BB$3="４週",AX140/4,IF($BB$3="暦月",'通所介護（100名）'!AX140/('通所介護（100名）'!$BB$8/7),""))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9">
        <f>IF($BB$3="４週",SUM(S141:AT141),IF($BB$3="暦月",SUM(S141:AW141),""))</f>
        <v>0</v>
      </c>
      <c r="AY141" s="530"/>
      <c r="AZ141" s="531">
        <f>IF($BB$3="４週",AX141/4,IF($BB$3="暦月",'通所介護（100名）'!AX141/('通所介護（100名）'!$BB$8/7),""))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22">
        <f>IF($BB$3="４週",SUM(S143:AT143),IF($BB$3="暦月",SUM(S143:AW143),""))</f>
        <v>0</v>
      </c>
      <c r="AY143" s="523"/>
      <c r="AZ143" s="524">
        <f>IF($BB$3="４週",AX143/4,IF($BB$3="暦月",'通所介護（100名）'!AX143/('通所介護（100名）'!$BB$8/7),""))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9">
        <f>IF($BB$3="４週",SUM(S144:AT144),IF($BB$3="暦月",SUM(S144:AW144),""))</f>
        <v>0</v>
      </c>
      <c r="AY144" s="530"/>
      <c r="AZ144" s="531">
        <f>IF($BB$3="４週",AX144/4,IF($BB$3="暦月",'通所介護（100名）'!AX144/('通所介護（100名）'!$BB$8/7),""))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22">
        <f>IF($BB$3="４週",SUM(S146:AT146),IF($BB$3="暦月",SUM(S146:AW146),""))</f>
        <v>0</v>
      </c>
      <c r="AY146" s="523"/>
      <c r="AZ146" s="524">
        <f>IF($BB$3="４週",AX146/4,IF($BB$3="暦月",'通所介護（100名）'!AX146/('通所介護（100名）'!$BB$8/7),""))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9">
        <f>IF($BB$3="４週",SUM(S147:AT147),IF($BB$3="暦月",SUM(S147:AW147),""))</f>
        <v>0</v>
      </c>
      <c r="AY147" s="530"/>
      <c r="AZ147" s="531">
        <f>IF($BB$3="４週",AX147/4,IF($BB$3="暦月",'通所介護（100名）'!AX147/('通所介護（100名）'!$BB$8/7),""))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22">
        <f>IF($BB$3="４週",SUM(S149:AT149),IF($BB$3="暦月",SUM(S149:AW149),""))</f>
        <v>0</v>
      </c>
      <c r="AY149" s="523"/>
      <c r="AZ149" s="524">
        <f>IF($BB$3="４週",AX149/4,IF($BB$3="暦月",'通所介護（100名）'!AX149/('通所介護（100名）'!$BB$8/7),""))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9">
        <f>IF($BB$3="４週",SUM(S150:AT150),IF($BB$3="暦月",SUM(S150:AW150),""))</f>
        <v>0</v>
      </c>
      <c r="AY150" s="530"/>
      <c r="AZ150" s="531">
        <f>IF($BB$3="４週",AX150/4,IF($BB$3="暦月",'通所介護（100名）'!AX150/('通所介護（100名）'!$BB$8/7),""))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22">
        <f>IF($BB$3="４週",SUM(S152:AT152),IF($BB$3="暦月",SUM(S152:AW152),""))</f>
        <v>0</v>
      </c>
      <c r="AY152" s="523"/>
      <c r="AZ152" s="524">
        <f>IF($BB$3="４週",AX152/4,IF($BB$3="暦月",'通所介護（100名）'!AX152/('通所介護（100名）'!$BB$8/7),""))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9">
        <f>IF($BB$3="４週",SUM(S153:AT153),IF($BB$3="暦月",SUM(S153:AW153),""))</f>
        <v>0</v>
      </c>
      <c r="AY153" s="530"/>
      <c r="AZ153" s="531">
        <f>IF($BB$3="４週",AX153/4,IF($BB$3="暦月",'通所介護（100名）'!AX153/('通所介護（100名）'!$BB$8/7),""))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22">
        <f>IF($BB$3="４週",SUM(S155:AT155),IF($BB$3="暦月",SUM(S155:AW155),""))</f>
        <v>0</v>
      </c>
      <c r="AY155" s="523"/>
      <c r="AZ155" s="524">
        <f>IF($BB$3="４週",AX155/4,IF($BB$3="暦月",'通所介護（100名）'!AX155/('通所介護（100名）'!$BB$8/7),""))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9">
        <f>IF($BB$3="４週",SUM(S156:AT156),IF($BB$3="暦月",SUM(S156:AW156),""))</f>
        <v>0</v>
      </c>
      <c r="AY156" s="530"/>
      <c r="AZ156" s="531">
        <f>IF($BB$3="４週",AX156/4,IF($BB$3="暦月",'通所介護（100名）'!AX156/('通所介護（100名）'!$BB$8/7),""))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22">
        <f>IF($BB$3="４週",SUM(S158:AT158),IF($BB$3="暦月",SUM(S158:AW158),""))</f>
        <v>0</v>
      </c>
      <c r="AY158" s="523"/>
      <c r="AZ158" s="524">
        <f>IF($BB$3="４週",AX158/4,IF($BB$3="暦月",'通所介護（100名）'!AX158/('通所介護（100名）'!$BB$8/7),""))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9">
        <f>IF($BB$3="４週",SUM(S159:AT159),IF($BB$3="暦月",SUM(S159:AW159),""))</f>
        <v>0</v>
      </c>
      <c r="AY159" s="530"/>
      <c r="AZ159" s="531">
        <f>IF($BB$3="４週",AX159/4,IF($BB$3="暦月",'通所介護（100名）'!AX159/('通所介護（100名）'!$BB$8/7),""))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22">
        <f>IF($BB$3="４週",SUM(S161:AT161),IF($BB$3="暦月",SUM(S161:AW161),""))</f>
        <v>0</v>
      </c>
      <c r="AY161" s="523"/>
      <c r="AZ161" s="524">
        <f>IF($BB$3="４週",AX161/4,IF($BB$3="暦月",'通所介護（100名）'!AX161/('通所介護（100名）'!$BB$8/7),""))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9">
        <f>IF($BB$3="４週",SUM(S162:AT162),IF($BB$3="暦月",SUM(S162:AW162),""))</f>
        <v>0</v>
      </c>
      <c r="AY162" s="530"/>
      <c r="AZ162" s="531">
        <f>IF($BB$3="４週",AX162/4,IF($BB$3="暦月",'通所介護（100名）'!AX162/('通所介護（100名）'!$BB$8/7),""))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22">
        <f>IF($BB$3="４週",SUM(S164:AT164),IF($BB$3="暦月",SUM(S164:AW164),""))</f>
        <v>0</v>
      </c>
      <c r="AY164" s="523"/>
      <c r="AZ164" s="524">
        <f>IF($BB$3="４週",AX164/4,IF($BB$3="暦月",'通所介護（100名）'!AX164/('通所介護（100名）'!$BB$8/7),""))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9">
        <f>IF($BB$3="４週",SUM(S165:AT165),IF($BB$3="暦月",SUM(S165:AW165),""))</f>
        <v>0</v>
      </c>
      <c r="AY165" s="530"/>
      <c r="AZ165" s="531">
        <f>IF($BB$3="４週",AX165/4,IF($BB$3="暦月",'通所介護（100名）'!AX165/('通所介護（100名）'!$BB$8/7),""))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22">
        <f>IF($BB$3="４週",SUM(S167:AT167),IF($BB$3="暦月",SUM(S167:AW167),""))</f>
        <v>0</v>
      </c>
      <c r="AY167" s="523"/>
      <c r="AZ167" s="524">
        <f>IF($BB$3="４週",AX167/4,IF($BB$3="暦月",'通所介護（100名）'!AX167/('通所介護（100名）'!$BB$8/7),""))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9">
        <f>IF($BB$3="４週",SUM(S168:AT168),IF($BB$3="暦月",SUM(S168:AW168),""))</f>
        <v>0</v>
      </c>
      <c r="AY168" s="530"/>
      <c r="AZ168" s="531">
        <f>IF($BB$3="４週",AX168/4,IF($BB$3="暦月",'通所介護（100名）'!AX168/('通所介護（100名）'!$BB$8/7),""))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22">
        <f>IF($BB$3="４週",SUM(S170:AT170),IF($BB$3="暦月",SUM(S170:AW170),""))</f>
        <v>0</v>
      </c>
      <c r="AY170" s="523"/>
      <c r="AZ170" s="524">
        <f>IF($BB$3="４週",AX170/4,IF($BB$3="暦月",'通所介護（100名）'!AX170/('通所介護（100名）'!$BB$8/7),""))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9">
        <f>IF($BB$3="４週",SUM(S171:AT171),IF($BB$3="暦月",SUM(S171:AW171),""))</f>
        <v>0</v>
      </c>
      <c r="AY171" s="530"/>
      <c r="AZ171" s="531">
        <f>IF($BB$3="４週",AX171/4,IF($BB$3="暦月",'通所介護（100名）'!AX171/('通所介護（100名）'!$BB$8/7),""))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22">
        <f>IF($BB$3="４週",SUM(S173:AT173),IF($BB$3="暦月",SUM(S173:AW173),""))</f>
        <v>0</v>
      </c>
      <c r="AY173" s="523"/>
      <c r="AZ173" s="524">
        <f>IF($BB$3="４週",AX173/4,IF($BB$3="暦月",'通所介護（100名）'!AX173/('通所介護（100名）'!$BB$8/7),""))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9">
        <f>IF($BB$3="４週",SUM(S174:AT174),IF($BB$3="暦月",SUM(S174:AW174),""))</f>
        <v>0</v>
      </c>
      <c r="AY174" s="530"/>
      <c r="AZ174" s="531">
        <f>IF($BB$3="４週",AX174/4,IF($BB$3="暦月",'通所介護（100名）'!AX174/('通所介護（100名）'!$BB$8/7),""))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22">
        <f>IF($BB$3="４週",SUM(S176:AT176),IF($BB$3="暦月",SUM(S176:AW176),""))</f>
        <v>0</v>
      </c>
      <c r="AY176" s="523"/>
      <c r="AZ176" s="524">
        <f>IF($BB$3="４週",AX176/4,IF($BB$3="暦月",'通所介護（100名）'!AX176/('通所介護（100名）'!$BB$8/7),""))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9">
        <f>IF($BB$3="４週",SUM(S177:AT177),IF($BB$3="暦月",SUM(S177:AW177),""))</f>
        <v>0</v>
      </c>
      <c r="AY177" s="530"/>
      <c r="AZ177" s="531">
        <f>IF($BB$3="４週",AX177/4,IF($BB$3="暦月",'通所介護（100名）'!AX177/('通所介護（100名）'!$BB$8/7),""))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22">
        <f>IF($BB$3="４週",SUM(S179:AT179),IF($BB$3="暦月",SUM(S179:AW179),""))</f>
        <v>0</v>
      </c>
      <c r="AY179" s="523"/>
      <c r="AZ179" s="524">
        <f>IF($BB$3="４週",AX179/4,IF($BB$3="暦月",'通所介護（100名）'!AX179/('通所介護（100名）'!$BB$8/7),""))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9">
        <f>IF($BB$3="４週",SUM(S180:AT180),IF($BB$3="暦月",SUM(S180:AW180),""))</f>
        <v>0</v>
      </c>
      <c r="AY180" s="530"/>
      <c r="AZ180" s="531">
        <f>IF($BB$3="４週",AX180/4,IF($BB$3="暦月",'通所介護（100名）'!AX180/('通所介護（100名）'!$BB$8/7),""))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22">
        <f>IF($BB$3="４週",SUM(S182:AT182),IF($BB$3="暦月",SUM(S182:AW182),""))</f>
        <v>0</v>
      </c>
      <c r="AY182" s="523"/>
      <c r="AZ182" s="524">
        <f>IF($BB$3="４週",AX182/4,IF($BB$3="暦月",'通所介護（100名）'!AX182/('通所介護（100名）'!$BB$8/7),""))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9">
        <f>IF($BB$3="４週",SUM(S183:AT183),IF($BB$3="暦月",SUM(S183:AW183),""))</f>
        <v>0</v>
      </c>
      <c r="AY183" s="530"/>
      <c r="AZ183" s="531">
        <f>IF($BB$3="４週",AX183/4,IF($BB$3="暦月",'通所介護（100名）'!AX183/('通所介護（100名）'!$BB$8/7),""))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22">
        <f>IF($BB$3="４週",SUM(S185:AT185),IF($BB$3="暦月",SUM(S185:AW185),""))</f>
        <v>0</v>
      </c>
      <c r="AY185" s="523"/>
      <c r="AZ185" s="524">
        <f>IF($BB$3="４週",AX185/4,IF($BB$3="暦月",'通所介護（100名）'!AX185/('通所介護（100名）'!$BB$8/7),""))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9">
        <f>IF($BB$3="４週",SUM(S186:AT186),IF($BB$3="暦月",SUM(S186:AW186),""))</f>
        <v>0</v>
      </c>
      <c r="AY186" s="530"/>
      <c r="AZ186" s="531">
        <f>IF($BB$3="４週",AX186/4,IF($BB$3="暦月",'通所介護（100名）'!AX186/('通所介護（100名）'!$BB$8/7),""))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22">
        <f>IF($BB$3="４週",SUM(S188:AT188),IF($BB$3="暦月",SUM(S188:AW188),""))</f>
        <v>0</v>
      </c>
      <c r="AY188" s="523"/>
      <c r="AZ188" s="524">
        <f>IF($BB$3="４週",AX188/4,IF($BB$3="暦月",'通所介護（100名）'!AX188/('通所介護（100名）'!$BB$8/7),""))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9">
        <f>IF($BB$3="４週",SUM(S189:AT189),IF($BB$3="暦月",SUM(S189:AW189),""))</f>
        <v>0</v>
      </c>
      <c r="AY189" s="530"/>
      <c r="AZ189" s="531">
        <f>IF($BB$3="４週",AX189/4,IF($BB$3="暦月",'通所介護（100名）'!AX189/('通所介護（100名）'!$BB$8/7),""))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22">
        <f>IF($BB$3="４週",SUM(S191:AT191),IF($BB$3="暦月",SUM(S191:AW191),""))</f>
        <v>0</v>
      </c>
      <c r="AY191" s="523"/>
      <c r="AZ191" s="524">
        <f>IF($BB$3="４週",AX191/4,IF($BB$3="暦月",'通所介護（100名）'!AX191/('通所介護（100名）'!$BB$8/7),""))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9">
        <f>IF($BB$3="４週",SUM(S192:AT192),IF($BB$3="暦月",SUM(S192:AW192),""))</f>
        <v>0</v>
      </c>
      <c r="AY192" s="530"/>
      <c r="AZ192" s="531">
        <f>IF($BB$3="４週",AX192/4,IF($BB$3="暦月",'通所介護（100名）'!AX192/('通所介護（100名）'!$BB$8/7),""))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22">
        <f>IF($BB$3="４週",SUM(S194:AT194),IF($BB$3="暦月",SUM(S194:AW194),""))</f>
        <v>0</v>
      </c>
      <c r="AY194" s="523"/>
      <c r="AZ194" s="524">
        <f>IF($BB$3="４週",AX194/4,IF($BB$3="暦月",'通所介護（100名）'!AX194/('通所介護（100名）'!$BB$8/7),""))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9">
        <f>IF($BB$3="４週",SUM(S195:AT195),IF($BB$3="暦月",SUM(S195:AW195),""))</f>
        <v>0</v>
      </c>
      <c r="AY195" s="530"/>
      <c r="AZ195" s="531">
        <f>IF($BB$3="４週",AX195/4,IF($BB$3="暦月",'通所介護（100名）'!AX195/('通所介護（100名）'!$BB$8/7),""))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22">
        <f>IF($BB$3="４週",SUM(S197:AT197),IF($BB$3="暦月",SUM(S197:AW197),""))</f>
        <v>0</v>
      </c>
      <c r="AY197" s="523"/>
      <c r="AZ197" s="524">
        <f>IF($BB$3="４週",AX197/4,IF($BB$3="暦月",'通所介護（100名）'!AX197/('通所介護（100名）'!$BB$8/7),""))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9">
        <f>IF($BB$3="４週",SUM(S198:AT198),IF($BB$3="暦月",SUM(S198:AW198),""))</f>
        <v>0</v>
      </c>
      <c r="AY198" s="530"/>
      <c r="AZ198" s="531">
        <f>IF($BB$3="４週",AX198/4,IF($BB$3="暦月",'通所介護（100名）'!AX198/('通所介護（100名）'!$BB$8/7),""))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22">
        <f>IF($BB$3="４週",SUM(S200:AT200),IF($BB$3="暦月",SUM(S200:AW200),""))</f>
        <v>0</v>
      </c>
      <c r="AY200" s="523"/>
      <c r="AZ200" s="524">
        <f>IF($BB$3="４週",AX200/4,IF($BB$3="暦月",'通所介護（100名）'!AX200/('通所介護（100名）'!$BB$8/7),""))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9">
        <f>IF($BB$3="４週",SUM(S201:AT201),IF($BB$3="暦月",SUM(S201:AW201),""))</f>
        <v>0</v>
      </c>
      <c r="AY201" s="530"/>
      <c r="AZ201" s="531">
        <f>IF($BB$3="４週",AX201/4,IF($BB$3="暦月",'通所介護（100名）'!AX201/('通所介護（100名）'!$BB$8/7),""))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22">
        <f>IF($BB$3="４週",SUM(S203:AT203),IF($BB$3="暦月",SUM(S203:AW203),""))</f>
        <v>0</v>
      </c>
      <c r="AY203" s="523"/>
      <c r="AZ203" s="524">
        <f>IF($BB$3="４週",AX203/4,IF($BB$3="暦月",'通所介護（100名）'!AX203/('通所介護（100名）'!$BB$8/7),""))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9">
        <f>IF($BB$3="４週",SUM(S204:AT204),IF($BB$3="暦月",SUM(S204:AW204),""))</f>
        <v>0</v>
      </c>
      <c r="AY204" s="530"/>
      <c r="AZ204" s="531">
        <f>IF($BB$3="４週",AX204/4,IF($BB$3="暦月",'通所介護（100名）'!AX204/('通所介護（100名）'!$BB$8/7),""))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22">
        <f>IF($BB$3="４週",SUM(S206:AT206),IF($BB$3="暦月",SUM(S206:AW206),""))</f>
        <v>0</v>
      </c>
      <c r="AY206" s="523"/>
      <c r="AZ206" s="524">
        <f>IF($BB$3="４週",AX206/4,IF($BB$3="暦月",'通所介護（100名）'!AX206/('通所介護（100名）'!$BB$8/7),""))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9">
        <f>IF($BB$3="４週",SUM(S207:AT207),IF($BB$3="暦月",SUM(S207:AW207),""))</f>
        <v>0</v>
      </c>
      <c r="AY207" s="530"/>
      <c r="AZ207" s="531">
        <f>IF($BB$3="４週",AX207/4,IF($BB$3="暦月",'通所介護（100名）'!AX207/('通所介護（100名）'!$BB$8/7),""))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22">
        <f>IF($BB$3="４週",SUM(S209:AT209),IF($BB$3="暦月",SUM(S209:AW209),""))</f>
        <v>0</v>
      </c>
      <c r="AY209" s="523"/>
      <c r="AZ209" s="524">
        <f>IF($BB$3="４週",AX209/4,IF($BB$3="暦月",'通所介護（100名）'!AX209/('通所介護（100名）'!$BB$8/7),""))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9">
        <f>IF($BB$3="４週",SUM(S210:AT210),IF($BB$3="暦月",SUM(S210:AW210),""))</f>
        <v>0</v>
      </c>
      <c r="AY210" s="530"/>
      <c r="AZ210" s="531">
        <f>IF($BB$3="４週",AX210/4,IF($BB$3="暦月",'通所介護（100名）'!AX210/('通所介護（100名）'!$BB$8/7),""))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22">
        <f>IF($BB$3="４週",SUM(S212:AT212),IF($BB$3="暦月",SUM(S212:AW212),""))</f>
        <v>0</v>
      </c>
      <c r="AY212" s="523"/>
      <c r="AZ212" s="524">
        <f>IF($BB$3="４週",AX212/4,IF($BB$3="暦月",'通所介護（100名）'!AX212/('通所介護（100名）'!$BB$8/7),""))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9">
        <f>IF($BB$3="４週",SUM(S213:AT213),IF($BB$3="暦月",SUM(S213:AW213),""))</f>
        <v>0</v>
      </c>
      <c r="AY213" s="530"/>
      <c r="AZ213" s="531">
        <f>IF($BB$3="４週",AX213/4,IF($BB$3="暦月",'通所介護（100名）'!AX213/('通所介護（100名）'!$BB$8/7),""))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22">
        <f>IF($BB$3="４週",SUM(S215:AT215),IF($BB$3="暦月",SUM(S215:AW215),""))</f>
        <v>0</v>
      </c>
      <c r="AY215" s="523"/>
      <c r="AZ215" s="524">
        <f>IF($BB$3="４週",AX215/4,IF($BB$3="暦月",'通所介護（100名）'!AX215/('通所介護（100名）'!$BB$8/7),""))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9">
        <f>IF($BB$3="４週",SUM(S216:AT216),IF($BB$3="暦月",SUM(S216:AW216),""))</f>
        <v>0</v>
      </c>
      <c r="AY216" s="530"/>
      <c r="AZ216" s="531">
        <f>IF($BB$3="４週",AX216/4,IF($BB$3="暦月",'通所介護（100名）'!AX216/('通所介護（100名）'!$BB$8/7),""))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22">
        <f>IF($BB$3="４週",SUM(S218:AT218),IF($BB$3="暦月",SUM(S218:AW218),""))</f>
        <v>0</v>
      </c>
      <c r="AY218" s="523"/>
      <c r="AZ218" s="524">
        <f>IF($BB$3="４週",AX218/4,IF($BB$3="暦月",'通所介護（100名）'!AX218/('通所介護（100名）'!$BB$8/7),""))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9">
        <f>IF($BB$3="４週",SUM(S219:AT219),IF($BB$3="暦月",SUM(S219:AW219),""))</f>
        <v>0</v>
      </c>
      <c r="AY219" s="530"/>
      <c r="AZ219" s="531">
        <f>IF($BB$3="４週",AX219/4,IF($BB$3="暦月",'通所介護（100名）'!AX219/('通所介護（100名）'!$BB$8/7),""))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22">
        <f>IF($BB$3="４週",SUM(S221:AT221),IF($BB$3="暦月",SUM(S221:AW221),""))</f>
        <v>0</v>
      </c>
      <c r="AY221" s="523"/>
      <c r="AZ221" s="524">
        <f>IF($BB$3="４週",AX221/4,IF($BB$3="暦月",'通所介護（100名）'!AX221/('通所介護（100名）'!$BB$8/7),""))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9">
        <f>IF($BB$3="４週",SUM(S222:AT222),IF($BB$3="暦月",SUM(S222:AW222),""))</f>
        <v>0</v>
      </c>
      <c r="AY222" s="530"/>
      <c r="AZ222" s="531">
        <f>IF($BB$3="４週",AX222/4,IF($BB$3="暦月",'通所介護（100名）'!AX222/('通所介護（100名）'!$BB$8/7),""))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22">
        <f>IF($BB$3="４週",SUM(S224:AT224),IF($BB$3="暦月",SUM(S224:AW224),""))</f>
        <v>0</v>
      </c>
      <c r="AY224" s="523"/>
      <c r="AZ224" s="524">
        <f>IF($BB$3="４週",AX224/4,IF($BB$3="暦月",'通所介護（100名）'!AX224/('通所介護（100名）'!$BB$8/7),""))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9">
        <f>IF($BB$3="４週",SUM(S225:AT225),IF($BB$3="暦月",SUM(S225:AW225),""))</f>
        <v>0</v>
      </c>
      <c r="AY225" s="530"/>
      <c r="AZ225" s="531">
        <f>IF($BB$3="４週",AX225/4,IF($BB$3="暦月",'通所介護（100名）'!AX225/('通所介護（100名）'!$BB$8/7),""))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22">
        <f>IF($BB$3="４週",SUM(S227:AT227),IF($BB$3="暦月",SUM(S227:AW227),""))</f>
        <v>0</v>
      </c>
      <c r="AY227" s="523"/>
      <c r="AZ227" s="524">
        <f>IF($BB$3="４週",AX227/4,IF($BB$3="暦月",'通所介護（100名）'!AX227/('通所介護（100名）'!$BB$8/7),""))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9">
        <f>IF($BB$3="４週",SUM(S228:AT228),IF($BB$3="暦月",SUM(S228:AW228),""))</f>
        <v>0</v>
      </c>
      <c r="AY228" s="530"/>
      <c r="AZ228" s="531">
        <f>IF($BB$3="４週",AX228/4,IF($BB$3="暦月",'通所介護（100名）'!AX228/('通所介護（100名）'!$BB$8/7),""))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22">
        <f>IF($BB$3="４週",SUM(S230:AT230),IF($BB$3="暦月",SUM(S230:AW230),""))</f>
        <v>0</v>
      </c>
      <c r="AY230" s="523"/>
      <c r="AZ230" s="524">
        <f>IF($BB$3="４週",AX230/4,IF($BB$3="暦月",'通所介護（100名）'!AX230/('通所介護（100名）'!$BB$8/7),""))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9">
        <f>IF($BB$3="４週",SUM(S231:AT231),IF($BB$3="暦月",SUM(S231:AW231),""))</f>
        <v>0</v>
      </c>
      <c r="AY231" s="530"/>
      <c r="AZ231" s="531">
        <f>IF($BB$3="４週",AX231/4,IF($BB$3="暦月",'通所介護（100名）'!AX231/('通所介護（100名）'!$BB$8/7),""))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22">
        <f>IF($BB$3="４週",SUM(S233:AT233),IF($BB$3="暦月",SUM(S233:AW233),""))</f>
        <v>0</v>
      </c>
      <c r="AY233" s="523"/>
      <c r="AZ233" s="524">
        <f>IF($BB$3="４週",AX233/4,IF($BB$3="暦月",'通所介護（100名）'!AX233/('通所介護（100名）'!$BB$8/7),""))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9">
        <f>IF($BB$3="４週",SUM(S234:AT234),IF($BB$3="暦月",SUM(S234:AW234),""))</f>
        <v>0</v>
      </c>
      <c r="AY234" s="530"/>
      <c r="AZ234" s="531">
        <f>IF($BB$3="４週",AX234/4,IF($BB$3="暦月",'通所介護（100名）'!AX234/('通所介護（100名）'!$BB$8/7),""))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22">
        <f>IF($BB$3="４週",SUM(S236:AT236),IF($BB$3="暦月",SUM(S236:AW236),""))</f>
        <v>0</v>
      </c>
      <c r="AY236" s="523"/>
      <c r="AZ236" s="524">
        <f>IF($BB$3="４週",AX236/4,IF($BB$3="暦月",'通所介護（100名）'!AX236/('通所介護（100名）'!$BB$8/7),""))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9">
        <f>IF($BB$3="４週",SUM(S237:AT237),IF($BB$3="暦月",SUM(S237:AW237),""))</f>
        <v>0</v>
      </c>
      <c r="AY237" s="530"/>
      <c r="AZ237" s="531">
        <f>IF($BB$3="４週",AX237/4,IF($BB$3="暦月",'通所介護（100名）'!AX237/('通所介護（100名）'!$BB$8/7),""))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22">
        <f>IF($BB$3="４週",SUM(S239:AT239),IF($BB$3="暦月",SUM(S239:AW239),""))</f>
        <v>0</v>
      </c>
      <c r="AY239" s="523"/>
      <c r="AZ239" s="524">
        <f>IF($BB$3="４週",AX239/4,IF($BB$3="暦月",'通所介護（100名）'!AX239/('通所介護（100名）'!$BB$8/7),""))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9">
        <f>IF($BB$3="４週",SUM(S240:AT240),IF($BB$3="暦月",SUM(S240:AW240),""))</f>
        <v>0</v>
      </c>
      <c r="AY240" s="530"/>
      <c r="AZ240" s="531">
        <f>IF($BB$3="４週",AX240/4,IF($BB$3="暦月",'通所介護（100名）'!AX240/('通所介護（100名）'!$BB$8/7),""))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22">
        <f>IF($BB$3="４週",SUM(S242:AT242),IF($BB$3="暦月",SUM(S242:AW242),""))</f>
        <v>0</v>
      </c>
      <c r="AY242" s="523"/>
      <c r="AZ242" s="524">
        <f>IF($BB$3="４週",AX242/4,IF($BB$3="暦月",'通所介護（100名）'!AX242/('通所介護（100名）'!$BB$8/7),""))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9">
        <f>IF($BB$3="４週",SUM(S243:AT243),IF($BB$3="暦月",SUM(S243:AW243),""))</f>
        <v>0</v>
      </c>
      <c r="AY243" s="530"/>
      <c r="AZ243" s="531">
        <f>IF($BB$3="４週",AX243/4,IF($BB$3="暦月",'通所介護（100名）'!AX243/('通所介護（100名）'!$BB$8/7),""))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22">
        <f>IF($BB$3="４週",SUM(S245:AT245),IF($BB$3="暦月",SUM(S245:AW245),""))</f>
        <v>0</v>
      </c>
      <c r="AY245" s="523"/>
      <c r="AZ245" s="524">
        <f>IF($BB$3="４週",AX245/4,IF($BB$3="暦月",'通所介護（100名）'!AX245/('通所介護（100名）'!$BB$8/7),""))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9">
        <f>IF($BB$3="４週",SUM(S246:AT246),IF($BB$3="暦月",SUM(S246:AW246),""))</f>
        <v>0</v>
      </c>
      <c r="AY246" s="530"/>
      <c r="AZ246" s="531">
        <f>IF($BB$3="４週",AX246/4,IF($BB$3="暦月",'通所介護（100名）'!AX246/('通所介護（100名）'!$BB$8/7),""))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22">
        <f>IF($BB$3="４週",SUM(S248:AT248),IF($BB$3="暦月",SUM(S248:AW248),""))</f>
        <v>0</v>
      </c>
      <c r="AY248" s="523"/>
      <c r="AZ248" s="524">
        <f>IF($BB$3="４週",AX248/4,IF($BB$3="暦月",'通所介護（100名）'!AX248/('通所介護（100名）'!$BB$8/7),""))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9">
        <f>IF($BB$3="４週",SUM(S249:AT249),IF($BB$3="暦月",SUM(S249:AW249),""))</f>
        <v>0</v>
      </c>
      <c r="AY249" s="530"/>
      <c r="AZ249" s="531">
        <f>IF($BB$3="４週",AX249/4,IF($BB$3="暦月",'通所介護（100名）'!AX249/('通所介護（100名）'!$BB$8/7),""))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22">
        <f>IF($BB$3="４週",SUM(S251:AT251),IF($BB$3="暦月",SUM(S251:AW251),""))</f>
        <v>0</v>
      </c>
      <c r="AY251" s="523"/>
      <c r="AZ251" s="524">
        <f>IF($BB$3="４週",AX251/4,IF($BB$3="暦月",'通所介護（100名）'!AX251/('通所介護（100名）'!$BB$8/7),""))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9">
        <f>IF($BB$3="４週",SUM(S252:AT252),IF($BB$3="暦月",SUM(S252:AW252),""))</f>
        <v>0</v>
      </c>
      <c r="AY252" s="530"/>
      <c r="AZ252" s="531">
        <f>IF($BB$3="４週",AX252/4,IF($BB$3="暦月",'通所介護（100名）'!AX252/('通所介護（100名）'!$BB$8/7),""))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22">
        <f>IF($BB$3="４週",SUM(S254:AT254),IF($BB$3="暦月",SUM(S254:AW254),""))</f>
        <v>0</v>
      </c>
      <c r="AY254" s="523"/>
      <c r="AZ254" s="524">
        <f>IF($BB$3="４週",AX254/4,IF($BB$3="暦月",'通所介護（100名）'!AX254/('通所介護（100名）'!$BB$8/7),""))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9">
        <f>IF($BB$3="４週",SUM(S255:AT255),IF($BB$3="暦月",SUM(S255:AW255),""))</f>
        <v>0</v>
      </c>
      <c r="AY255" s="530"/>
      <c r="AZ255" s="531">
        <f>IF($BB$3="４週",AX255/4,IF($BB$3="暦月",'通所介護（100名）'!AX255/('通所介護（100名）'!$BB$8/7),""))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22">
        <f>IF($BB$3="４週",SUM(S257:AT257),IF($BB$3="暦月",SUM(S257:AW257),""))</f>
        <v>0</v>
      </c>
      <c r="AY257" s="523"/>
      <c r="AZ257" s="524">
        <f>IF($BB$3="４週",AX257/4,IF($BB$3="暦月",'通所介護（100名）'!AX257/('通所介護（100名）'!$BB$8/7),""))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9">
        <f>IF($BB$3="４週",SUM(S258:AT258),IF($BB$3="暦月",SUM(S258:AW258),""))</f>
        <v>0</v>
      </c>
      <c r="AY258" s="530"/>
      <c r="AZ258" s="531">
        <f>IF($BB$3="４週",AX258/4,IF($BB$3="暦月",'通所介護（100名）'!AX258/('通所介護（100名）'!$BB$8/7),""))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22">
        <f>IF($BB$3="４週",SUM(S260:AT260),IF($BB$3="暦月",SUM(S260:AW260),""))</f>
        <v>0</v>
      </c>
      <c r="AY260" s="523"/>
      <c r="AZ260" s="524">
        <f>IF($BB$3="４週",AX260/4,IF($BB$3="暦月",'通所介護（100名）'!AX260/('通所介護（100名）'!$BB$8/7),""))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9">
        <f>IF($BB$3="４週",SUM(S261:AT261),IF($BB$3="暦月",SUM(S261:AW261),""))</f>
        <v>0</v>
      </c>
      <c r="AY261" s="530"/>
      <c r="AZ261" s="531">
        <f>IF($BB$3="４週",AX261/4,IF($BB$3="暦月",'通所介護（100名）'!AX261/('通所介護（100名）'!$BB$8/7),""))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22">
        <f>IF($BB$3="４週",SUM(S263:AT263),IF($BB$3="暦月",SUM(S263:AW263),""))</f>
        <v>0</v>
      </c>
      <c r="AY263" s="523"/>
      <c r="AZ263" s="524">
        <f>IF($BB$3="４週",AX263/4,IF($BB$3="暦月",'通所介護（100名）'!AX263/('通所介護（100名）'!$BB$8/7),""))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9">
        <f>IF($BB$3="４週",SUM(S264:AT264),IF($BB$3="暦月",SUM(S264:AW264),""))</f>
        <v>0</v>
      </c>
      <c r="AY264" s="530"/>
      <c r="AZ264" s="531">
        <f>IF($BB$3="４週",AX264/4,IF($BB$3="暦月",'通所介護（100名）'!AX264/('通所介護（100名）'!$BB$8/7),""))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22">
        <f>IF($BB$3="４週",SUM(S266:AT266),IF($BB$3="暦月",SUM(S266:AW266),""))</f>
        <v>0</v>
      </c>
      <c r="AY266" s="523"/>
      <c r="AZ266" s="524">
        <f>IF($BB$3="４週",AX266/4,IF($BB$3="暦月",'通所介護（100名）'!AX266/('通所介護（100名）'!$BB$8/7),""))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9">
        <f>IF($BB$3="４週",SUM(S267:AT267),IF($BB$3="暦月",SUM(S267:AW267),""))</f>
        <v>0</v>
      </c>
      <c r="AY267" s="530"/>
      <c r="AZ267" s="531">
        <f>IF($BB$3="４週",AX267/4,IF($BB$3="暦月",'通所介護（100名）'!AX267/('通所介護（100名）'!$BB$8/7),""))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22">
        <f>IF($BB$3="４週",SUM(S269:AT269),IF($BB$3="暦月",SUM(S269:AW269),""))</f>
        <v>0</v>
      </c>
      <c r="AY269" s="523"/>
      <c r="AZ269" s="524">
        <f>IF($BB$3="４週",AX269/4,IF($BB$3="暦月",'通所介護（100名）'!AX269/('通所介護（100名）'!$BB$8/7),""))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9">
        <f>IF($BB$3="４週",SUM(S270:AT270),IF($BB$3="暦月",SUM(S270:AW270),""))</f>
        <v>0</v>
      </c>
      <c r="AY270" s="530"/>
      <c r="AZ270" s="531">
        <f>IF($BB$3="４週",AX270/4,IF($BB$3="暦月",'通所介護（100名）'!AX270/('通所介護（100名）'!$BB$8/7),""))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22">
        <f>IF($BB$3="４週",SUM(S272:AT272),IF($BB$3="暦月",SUM(S272:AW272),""))</f>
        <v>0</v>
      </c>
      <c r="AY272" s="523"/>
      <c r="AZ272" s="524">
        <f>IF($BB$3="４週",AX272/4,IF($BB$3="暦月",'通所介護（100名）'!AX272/('通所介護（100名）'!$BB$8/7),""))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9">
        <f>IF($BB$3="４週",SUM(S273:AT273),IF($BB$3="暦月",SUM(S273:AW273),""))</f>
        <v>0</v>
      </c>
      <c r="AY273" s="530"/>
      <c r="AZ273" s="531">
        <f>IF($BB$3="４週",AX273/4,IF($BB$3="暦月",'通所介護（100名）'!AX273/('通所介護（100名）'!$BB$8/7),""))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22">
        <f>IF($BB$3="４週",SUM(S275:AT275),IF($BB$3="暦月",SUM(S275:AW275),""))</f>
        <v>0</v>
      </c>
      <c r="AY275" s="523"/>
      <c r="AZ275" s="524">
        <f>IF($BB$3="４週",AX275/4,IF($BB$3="暦月",'通所介護（100名）'!AX275/('通所介護（100名）'!$BB$8/7),""))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9">
        <f>IF($BB$3="４週",SUM(S276:AT276),IF($BB$3="暦月",SUM(S276:AW276),""))</f>
        <v>0</v>
      </c>
      <c r="AY276" s="530"/>
      <c r="AZ276" s="531">
        <f>IF($BB$3="４週",AX276/4,IF($BB$3="暦月",'通所介護（100名）'!AX276/('通所介護（100名）'!$BB$8/7),""))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22">
        <f>IF($BB$3="４週",SUM(S278:AT278),IF($BB$3="暦月",SUM(S278:AW278),""))</f>
        <v>0</v>
      </c>
      <c r="AY278" s="523"/>
      <c r="AZ278" s="524">
        <f>IF($BB$3="４週",AX278/4,IF($BB$3="暦月",'通所介護（100名）'!AX278/('通所介護（100名）'!$BB$8/7),""))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9">
        <f>IF($BB$3="４週",SUM(S279:AT279),IF($BB$3="暦月",SUM(S279:AW279),""))</f>
        <v>0</v>
      </c>
      <c r="AY279" s="530"/>
      <c r="AZ279" s="531">
        <f>IF($BB$3="４週",AX279/4,IF($BB$3="暦月",'通所介護（100名）'!AX279/('通所介護（100名）'!$BB$8/7),""))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22">
        <f>IF($BB$3="４週",SUM(S281:AT281),IF($BB$3="暦月",SUM(S281:AW281),""))</f>
        <v>0</v>
      </c>
      <c r="AY281" s="523"/>
      <c r="AZ281" s="524">
        <f>IF($BB$3="４週",AX281/4,IF($BB$3="暦月",'通所介護（100名）'!AX281/('通所介護（100名）'!$BB$8/7),""))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9">
        <f>IF($BB$3="４週",SUM(S282:AT282),IF($BB$3="暦月",SUM(S282:AW282),""))</f>
        <v>0</v>
      </c>
      <c r="AY282" s="530"/>
      <c r="AZ282" s="531">
        <f>IF($BB$3="４週",AX282/4,IF($BB$3="暦月",'通所介護（100名）'!AX282/('通所介護（100名）'!$BB$8/7),""))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22">
        <f>IF($BB$3="４週",SUM(S284:AT284),IF($BB$3="暦月",SUM(S284:AW284),""))</f>
        <v>0</v>
      </c>
      <c r="AY284" s="523"/>
      <c r="AZ284" s="524">
        <f>IF($BB$3="４週",AX284/4,IF($BB$3="暦月",'通所介護（100名）'!AX284/('通所介護（100名）'!$BB$8/7),""))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9">
        <f>IF($BB$3="４週",SUM(S285:AT285),IF($BB$3="暦月",SUM(S285:AW285),""))</f>
        <v>0</v>
      </c>
      <c r="AY285" s="530"/>
      <c r="AZ285" s="531">
        <f>IF($BB$3="４週",AX285/4,IF($BB$3="暦月",'通所介護（100名）'!AX285/('通所介護（100名）'!$BB$8/7),""))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22">
        <f>IF($BB$3="４週",SUM(S287:AT287),IF($BB$3="暦月",SUM(S287:AW287),""))</f>
        <v>0</v>
      </c>
      <c r="AY287" s="523"/>
      <c r="AZ287" s="524">
        <f>IF($BB$3="４週",AX287/4,IF($BB$3="暦月",'通所介護（100名）'!AX287/('通所介護（100名）'!$BB$8/7),""))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9">
        <f>IF($BB$3="４週",SUM(S288:AT288),IF($BB$3="暦月",SUM(S288:AW288),""))</f>
        <v>0</v>
      </c>
      <c r="AY288" s="530"/>
      <c r="AZ288" s="531">
        <f>IF($BB$3="４週",AX288/4,IF($BB$3="暦月",'通所介護（100名）'!AX288/('通所介護（100名）'!$BB$8/7),""))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22">
        <f>IF($BB$3="４週",SUM(S290:AT290),IF($BB$3="暦月",SUM(S290:AW290),""))</f>
        <v>0</v>
      </c>
      <c r="AY290" s="523"/>
      <c r="AZ290" s="524">
        <f>IF($BB$3="４週",AX290/4,IF($BB$3="暦月",'通所介護（100名）'!AX290/('通所介護（100名）'!$BB$8/7),""))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9">
        <f>IF($BB$3="４週",SUM(S291:AT291),IF($BB$3="暦月",SUM(S291:AW291),""))</f>
        <v>0</v>
      </c>
      <c r="AY291" s="530"/>
      <c r="AZ291" s="531">
        <f>IF($BB$3="４週",AX291/4,IF($BB$3="暦月",'通所介護（100名）'!AX291/('通所介護（100名）'!$BB$8/7),""))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22">
        <f>IF($BB$3="４週",SUM(S293:AT293),IF($BB$3="暦月",SUM(S293:AW293),""))</f>
        <v>0</v>
      </c>
      <c r="AY293" s="523"/>
      <c r="AZ293" s="524">
        <f>IF($BB$3="４週",AX293/4,IF($BB$3="暦月",'通所介護（100名）'!AX293/('通所介護（100名）'!$BB$8/7),""))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9">
        <f>IF($BB$3="４週",SUM(S294:AT294),IF($BB$3="暦月",SUM(S294:AW294),""))</f>
        <v>0</v>
      </c>
      <c r="AY294" s="530"/>
      <c r="AZ294" s="531">
        <f>IF($BB$3="４週",AX294/4,IF($BB$3="暦月",'通所介護（100名）'!AX294/('通所介護（100名）'!$BB$8/7),""))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22">
        <f>IF($BB$3="４週",SUM(S296:AT296),IF($BB$3="暦月",SUM(S296:AW296),""))</f>
        <v>0</v>
      </c>
      <c r="AY296" s="523"/>
      <c r="AZ296" s="524">
        <f>IF($BB$3="４週",AX296/4,IF($BB$3="暦月",'通所介護（100名）'!AX296/('通所介護（100名）'!$BB$8/7),""))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9">
        <f>IF($BB$3="４週",SUM(S297:AT297),IF($BB$3="暦月",SUM(S297:AW297),""))</f>
        <v>0</v>
      </c>
      <c r="AY297" s="530"/>
      <c r="AZ297" s="531">
        <f>IF($BB$3="４週",AX297/4,IF($BB$3="暦月",'通所介護（100名）'!AX297/('通所介護（100名）'!$BB$8/7),""))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22">
        <f>IF($BB$3="４週",SUM(S299:AT299),IF($BB$3="暦月",SUM(S299:AW299),""))</f>
        <v>0</v>
      </c>
      <c r="AY299" s="523"/>
      <c r="AZ299" s="524">
        <f>IF($BB$3="４週",AX299/4,IF($BB$3="暦月",'通所介護（100名）'!AX299/('通所介護（100名）'!$BB$8/7),""))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9">
        <f>IF($BB$3="４週",SUM(S300:AT300),IF($BB$3="暦月",SUM(S300:AW300),""))</f>
        <v>0</v>
      </c>
      <c r="AY300" s="530"/>
      <c r="AZ300" s="531">
        <f>IF($BB$3="４週",AX300/4,IF($BB$3="暦月",'通所介護（100名）'!AX300/('通所介護（100名）'!$BB$8/7),""))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22">
        <f>IF($BB$3="４週",SUM(S302:AT302),IF($BB$3="暦月",SUM(S302:AW302),""))</f>
        <v>0</v>
      </c>
      <c r="AY302" s="523"/>
      <c r="AZ302" s="524">
        <f>IF($BB$3="４週",AX302/4,IF($BB$3="暦月",'通所介護（100名）'!AX302/('通所介護（100名）'!$BB$8/7),""))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9">
        <f>IF($BB$3="４週",SUM(S303:AT303),IF($BB$3="暦月",SUM(S303:AW303),""))</f>
        <v>0</v>
      </c>
      <c r="AY303" s="530"/>
      <c r="AZ303" s="531">
        <f>IF($BB$3="４週",AX303/4,IF($BB$3="暦月",'通所介護（100名）'!AX303/('通所介護（100名）'!$BB$8/7),""))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22">
        <f>IF($BB$3="４週",SUM(S305:AT305),IF($BB$3="暦月",SUM(S305:AW305),""))</f>
        <v>0</v>
      </c>
      <c r="AY305" s="523"/>
      <c r="AZ305" s="524">
        <f>IF($BB$3="４週",AX305/4,IF($BB$3="暦月",'通所介護（100名）'!AX305/('通所介護（100名）'!$BB$8/7),""))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9">
        <f>IF($BB$3="４週",SUM(S306:AT306),IF($BB$3="暦月",SUM(S306:AW306),""))</f>
        <v>0</v>
      </c>
      <c r="AY306" s="530"/>
      <c r="AZ306" s="531">
        <f>IF($BB$3="４週",AX306/4,IF($BB$3="暦月",'通所介護（100名）'!AX306/('通所介護（100名）'!$BB$8/7),""))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22">
        <f>IF($BB$3="４週",SUM(S308:AT308),IF($BB$3="暦月",SUM(S308:AW308),""))</f>
        <v>0</v>
      </c>
      <c r="AY308" s="523"/>
      <c r="AZ308" s="524">
        <f>IF($BB$3="４週",AX308/4,IF($BB$3="暦月",'通所介護（100名）'!AX308/('通所介護（100名）'!$BB$8/7),""))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9">
        <f>IF($BB$3="４週",SUM(S309:AT309),IF($BB$3="暦月",SUM(S309:AW309),""))</f>
        <v>0</v>
      </c>
      <c r="AY309" s="530"/>
      <c r="AZ309" s="531">
        <f>IF($BB$3="４週",AX309/4,IF($BB$3="暦月",'通所介護（100名）'!AX309/('通所介護（100名）'!$BB$8/7),""))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22">
        <f>IF($BB$3="４週",SUM(S311:AT311),IF($BB$3="暦月",SUM(S311:AW311),""))</f>
        <v>0</v>
      </c>
      <c r="AY311" s="523"/>
      <c r="AZ311" s="524">
        <f>IF($BB$3="４週",AX311/4,IF($BB$3="暦月",'通所介護（100名）'!AX311/('通所介護（100名）'!$BB$8/7),""))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9">
        <f>IF($BB$3="４週",SUM(S312:AT312),IF($BB$3="暦月",SUM(S312:AW312),""))</f>
        <v>0</v>
      </c>
      <c r="AY312" s="530"/>
      <c r="AZ312" s="531">
        <f>IF($BB$3="４週",AX312/4,IF($BB$3="暦月",'通所介護（100名）'!AX312/('通所介護（100名）'!$BB$8/7),""))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22">
        <f>IF($BB$3="４週",SUM(S314:AT314),IF($BB$3="暦月",SUM(S314:AW314),""))</f>
        <v>0</v>
      </c>
      <c r="AY314" s="523"/>
      <c r="AZ314" s="524">
        <f>IF($BB$3="４週",AX314/4,IF($BB$3="暦月",'通所介護（100名）'!AX314/('通所介護（100名）'!$BB$8/7),""))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9">
        <f>IF($BB$3="４週",SUM(S315:AT315),IF($BB$3="暦月",SUM(S315:AW315),""))</f>
        <v>0</v>
      </c>
      <c r="AY315" s="530"/>
      <c r="AZ315" s="531">
        <f>IF($BB$3="４週",AX315/4,IF($BB$3="暦月",'通所介護（100名）'!AX315/('通所介護（100名）'!$BB$8/7),""))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22">
        <f>IF($BB$3="４週",SUM(S317:AT317),IF($BB$3="暦月",SUM(S317:AW317),""))</f>
        <v>0</v>
      </c>
      <c r="AY317" s="523"/>
      <c r="AZ317" s="524">
        <f>IF($BB$3="４週",AX317/4,IF($BB$3="暦月",'通所介護（100名）'!AX317/('通所介護（100名）'!$BB$8/7),""))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9">
        <f>IF($BB$3="４週",SUM(S318:AT318),IF($BB$3="暦月",SUM(S318:AW318),""))</f>
        <v>0</v>
      </c>
      <c r="AY318" s="530"/>
      <c r="AZ318" s="531">
        <f>IF($BB$3="４週",AX318/4,IF($BB$3="暦月",'通所介護（100名）'!AX318/('通所介護（100名）'!$BB$8/7),""))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22">
        <f>IF($BB$3="４週",SUM(S320:AT320),IF($BB$3="暦月",SUM(S320:AW320),""))</f>
        <v>0</v>
      </c>
      <c r="AY320" s="523"/>
      <c r="AZ320" s="524">
        <f>IF($BB$3="４週",AX320/4,IF($BB$3="暦月",'通所介護（100名）'!AX320/('通所介護（100名）'!$BB$8/7),""))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9">
        <f>IF($BB$3="４週",SUM(S321:AT321),IF($BB$3="暦月",SUM(S321:AW321),""))</f>
        <v>0</v>
      </c>
      <c r="AY321" s="530"/>
      <c r="AZ321" s="531">
        <f>IF($BB$3="４週",AX321/4,IF($BB$3="暦月",'通所介護（100名）'!AX321/('通所介護（100名）'!$BB$8/7),""))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20" t="s">
        <v>192</v>
      </c>
      <c r="H323" s="620"/>
      <c r="I323" s="620"/>
      <c r="J323" s="620"/>
      <c r="K323" s="620"/>
      <c r="L323" s="620"/>
      <c r="M323" s="620"/>
      <c r="N323" s="620"/>
      <c r="O323" s="620"/>
      <c r="P323" s="620"/>
      <c r="Q323" s="620"/>
      <c r="R323" s="621"/>
      <c r="S323" s="290"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89" t="str">
        <f t="shared" si="1"/>
        <v/>
      </c>
      <c r="Z323" s="273" t="str">
        <f t="shared" si="1"/>
        <v/>
      </c>
      <c r="AA323" s="274" t="str">
        <f t="shared" si="1"/>
        <v/>
      </c>
      <c r="AB323" s="274" t="str">
        <f t="shared" si="1"/>
        <v/>
      </c>
      <c r="AC323" s="274" t="str">
        <f t="shared" si="1"/>
        <v/>
      </c>
      <c r="AD323" s="274" t="str">
        <f t="shared" si="1"/>
        <v/>
      </c>
      <c r="AE323" s="274" t="str">
        <f t="shared" si="1"/>
        <v/>
      </c>
      <c r="AF323" s="289" t="str">
        <f t="shared" si="1"/>
        <v/>
      </c>
      <c r="AG323" s="273" t="str">
        <f t="shared" si="1"/>
        <v/>
      </c>
      <c r="AH323" s="274" t="str">
        <f t="shared" si="1"/>
        <v/>
      </c>
      <c r="AI323" s="274" t="str">
        <f t="shared" si="1"/>
        <v/>
      </c>
      <c r="AJ323" s="274" t="str">
        <f t="shared" si="1"/>
        <v/>
      </c>
      <c r="AK323" s="274" t="str">
        <f t="shared" si="1"/>
        <v/>
      </c>
      <c r="AL323" s="274" t="str">
        <f t="shared" si="1"/>
        <v/>
      </c>
      <c r="AM323" s="289" t="str">
        <f t="shared" si="1"/>
        <v/>
      </c>
      <c r="AN323" s="273" t="str">
        <f t="shared" si="1"/>
        <v/>
      </c>
      <c r="AO323" s="274" t="str">
        <f t="shared" si="1"/>
        <v/>
      </c>
      <c r="AP323" s="274" t="str">
        <f t="shared" si="1"/>
        <v/>
      </c>
      <c r="AQ323" s="274" t="str">
        <f t="shared" si="1"/>
        <v/>
      </c>
      <c r="AR323" s="274" t="str">
        <f t="shared" si="1"/>
        <v/>
      </c>
      <c r="AS323" s="274" t="str">
        <f t="shared" si="1"/>
        <v/>
      </c>
      <c r="AT323" s="289" t="str">
        <f t="shared" si="1"/>
        <v/>
      </c>
      <c r="AU323" s="273" t="str">
        <f t="shared" si="1"/>
        <v/>
      </c>
      <c r="AV323" s="274" t="str">
        <f t="shared" si="1"/>
        <v/>
      </c>
      <c r="AW323" s="289" t="str">
        <f t="shared" si="1"/>
        <v/>
      </c>
      <c r="AX323" s="622" t="str">
        <f>IF(SUMIF($F$22:$F$321, "生活相談員", AX22:AY321)=0,"",SUMIF($F$22:$F$321,"生活相談員",AX22:AY321))</f>
        <v/>
      </c>
      <c r="AY323" s="623"/>
      <c r="AZ323" s="624" t="str">
        <f>IF(AX323="","",IF($BB$3="４週",AX323/4,IF($BB$3="暦月",AX323/('通所介護（100名）'!$BB$8/7),"")))</f>
        <v/>
      </c>
      <c r="BA323" s="625"/>
      <c r="BB323" s="626"/>
      <c r="BC323" s="627"/>
      <c r="BD323" s="627"/>
      <c r="BE323" s="627"/>
      <c r="BF323" s="628"/>
    </row>
    <row r="324" spans="1:73" ht="20.25" customHeight="1" x14ac:dyDescent="0.4">
      <c r="B324" s="55"/>
      <c r="C324" s="27"/>
      <c r="D324" s="27"/>
      <c r="E324" s="27"/>
      <c r="F324" s="27"/>
      <c r="G324" s="635" t="s">
        <v>193</v>
      </c>
      <c r="H324" s="635"/>
      <c r="I324" s="635"/>
      <c r="J324" s="635"/>
      <c r="K324" s="635"/>
      <c r="L324" s="635"/>
      <c r="M324" s="635"/>
      <c r="N324" s="635"/>
      <c r="O324" s="635"/>
      <c r="P324" s="635"/>
      <c r="Q324" s="635"/>
      <c r="R324" s="636"/>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91" t="str">
        <f t="shared" si="2"/>
        <v/>
      </c>
      <c r="Z324" s="276" t="str">
        <f t="shared" si="2"/>
        <v/>
      </c>
      <c r="AA324" s="277" t="str">
        <f t="shared" si="2"/>
        <v/>
      </c>
      <c r="AB324" s="277" t="str">
        <f t="shared" si="2"/>
        <v/>
      </c>
      <c r="AC324" s="277" t="str">
        <f t="shared" si="2"/>
        <v/>
      </c>
      <c r="AD324" s="277" t="str">
        <f t="shared" si="2"/>
        <v/>
      </c>
      <c r="AE324" s="277" t="str">
        <f t="shared" si="2"/>
        <v/>
      </c>
      <c r="AF324" s="291" t="str">
        <f t="shared" si="2"/>
        <v/>
      </c>
      <c r="AG324" s="276" t="str">
        <f t="shared" si="2"/>
        <v/>
      </c>
      <c r="AH324" s="277" t="str">
        <f t="shared" si="2"/>
        <v/>
      </c>
      <c r="AI324" s="277" t="str">
        <f t="shared" si="2"/>
        <v/>
      </c>
      <c r="AJ324" s="277" t="str">
        <f t="shared" si="2"/>
        <v/>
      </c>
      <c r="AK324" s="277" t="str">
        <f t="shared" si="2"/>
        <v/>
      </c>
      <c r="AL324" s="277" t="str">
        <f t="shared" si="2"/>
        <v/>
      </c>
      <c r="AM324" s="291" t="str">
        <f t="shared" si="2"/>
        <v/>
      </c>
      <c r="AN324" s="276" t="str">
        <f t="shared" si="2"/>
        <v/>
      </c>
      <c r="AO324" s="277" t="str">
        <f t="shared" si="2"/>
        <v/>
      </c>
      <c r="AP324" s="277" t="str">
        <f t="shared" si="2"/>
        <v/>
      </c>
      <c r="AQ324" s="277" t="str">
        <f t="shared" si="2"/>
        <v/>
      </c>
      <c r="AR324" s="277" t="str">
        <f t="shared" si="2"/>
        <v/>
      </c>
      <c r="AS324" s="277" t="str">
        <f t="shared" si="2"/>
        <v/>
      </c>
      <c r="AT324" s="291" t="str">
        <f t="shared" si="2"/>
        <v/>
      </c>
      <c r="AU324" s="276" t="str">
        <f t="shared" si="2"/>
        <v/>
      </c>
      <c r="AV324" s="277" t="str">
        <f t="shared" si="2"/>
        <v/>
      </c>
      <c r="AW324" s="291" t="str">
        <f t="shared" si="2"/>
        <v/>
      </c>
      <c r="AX324" s="637" t="str">
        <f>IF(SUMIF($F$22:$F$321, "介護職員", AX22:AX321)=0,"",SUMIF($F$22:$F$321, "介護職員", AX22:AX321))</f>
        <v/>
      </c>
      <c r="AY324" s="638"/>
      <c r="AZ324" s="639" t="str">
        <f>IF(AX324="","",IF($BB$3="４週",AX324/4,IF($BB$3="暦月",AX324/('通所介護（100名）'!$BB$8/7),"")))</f>
        <v/>
      </c>
      <c r="BA324" s="640"/>
      <c r="BB324" s="629"/>
      <c r="BC324" s="630"/>
      <c r="BD324" s="630"/>
      <c r="BE324" s="630"/>
      <c r="BF324" s="631"/>
    </row>
    <row r="325" spans="1:73" ht="20.25" customHeight="1" x14ac:dyDescent="0.4">
      <c r="B325" s="55"/>
      <c r="C325" s="27"/>
      <c r="D325" s="27"/>
      <c r="E325" s="27"/>
      <c r="F325" s="27"/>
      <c r="G325" s="635" t="s">
        <v>194</v>
      </c>
      <c r="H325" s="635"/>
      <c r="I325" s="635"/>
      <c r="J325" s="635"/>
      <c r="K325" s="635"/>
      <c r="L325" s="635"/>
      <c r="M325" s="635"/>
      <c r="N325" s="635"/>
      <c r="O325" s="635"/>
      <c r="P325" s="635"/>
      <c r="Q325" s="635"/>
      <c r="R325" s="636"/>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41"/>
      <c r="AY325" s="642"/>
      <c r="AZ325" s="642"/>
      <c r="BA325" s="643"/>
      <c r="BB325" s="629"/>
      <c r="BC325" s="630"/>
      <c r="BD325" s="630"/>
      <c r="BE325" s="630"/>
      <c r="BF325" s="631"/>
    </row>
    <row r="326" spans="1:73" ht="20.25" customHeight="1" x14ac:dyDescent="0.4">
      <c r="B326" s="55"/>
      <c r="C326" s="27"/>
      <c r="D326" s="27"/>
      <c r="E326" s="27"/>
      <c r="F326" s="27"/>
      <c r="G326" s="635" t="s">
        <v>196</v>
      </c>
      <c r="H326" s="635"/>
      <c r="I326" s="635"/>
      <c r="J326" s="635"/>
      <c r="K326" s="635"/>
      <c r="L326" s="635"/>
      <c r="M326" s="635"/>
      <c r="N326" s="635"/>
      <c r="O326" s="635"/>
      <c r="P326" s="635"/>
      <c r="Q326" s="635"/>
      <c r="R326" s="636"/>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197</v>
      </c>
      <c r="H327" s="614"/>
      <c r="I327" s="614"/>
      <c r="J327" s="614"/>
      <c r="K327" s="614"/>
      <c r="L327" s="614"/>
      <c r="M327" s="614"/>
      <c r="N327" s="614"/>
      <c r="O327" s="614"/>
      <c r="P327" s="614"/>
      <c r="Q327" s="614"/>
      <c r="R327" s="615"/>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4"/>
      <c r="AY327" s="645"/>
      <c r="AZ327" s="645"/>
      <c r="BA327" s="646"/>
      <c r="BB327" s="629"/>
      <c r="BC327" s="630"/>
      <c r="BD327" s="630"/>
      <c r="BE327" s="630"/>
      <c r="BF327" s="631"/>
    </row>
    <row r="328" spans="1:73" ht="18.75" customHeight="1" x14ac:dyDescent="0.4">
      <c r="B328" s="553" t="s">
        <v>198</v>
      </c>
      <c r="C328" s="554"/>
      <c r="D328" s="554"/>
      <c r="E328" s="554"/>
      <c r="F328" s="554"/>
      <c r="G328" s="554"/>
      <c r="H328" s="554"/>
      <c r="I328" s="554"/>
      <c r="J328" s="554"/>
      <c r="K328" s="555"/>
      <c r="L328" s="616" t="s">
        <v>60</v>
      </c>
      <c r="M328" s="616"/>
      <c r="N328" s="616"/>
      <c r="O328" s="616"/>
      <c r="P328" s="616"/>
      <c r="Q328" s="616"/>
      <c r="R328" s="617"/>
      <c r="S328" s="258"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1" t="str">
        <f t="shared" si="4"/>
        <v/>
      </c>
      <c r="Z328" s="258" t="str">
        <f t="shared" si="4"/>
        <v/>
      </c>
      <c r="AA328" s="259" t="str">
        <f t="shared" si="4"/>
        <v/>
      </c>
      <c r="AB328" s="259" t="str">
        <f t="shared" si="4"/>
        <v/>
      </c>
      <c r="AC328" s="259" t="str">
        <f t="shared" si="4"/>
        <v/>
      </c>
      <c r="AD328" s="259" t="str">
        <f t="shared" si="4"/>
        <v/>
      </c>
      <c r="AE328" s="259" t="str">
        <f t="shared" si="4"/>
        <v/>
      </c>
      <c r="AF328" s="261" t="str">
        <f t="shared" si="4"/>
        <v/>
      </c>
      <c r="AG328" s="258" t="str">
        <f t="shared" si="4"/>
        <v/>
      </c>
      <c r="AH328" s="259" t="str">
        <f t="shared" si="4"/>
        <v/>
      </c>
      <c r="AI328" s="259" t="str">
        <f t="shared" si="4"/>
        <v/>
      </c>
      <c r="AJ328" s="259" t="str">
        <f t="shared" si="4"/>
        <v/>
      </c>
      <c r="AK328" s="259" t="str">
        <f t="shared" si="4"/>
        <v/>
      </c>
      <c r="AL328" s="259" t="str">
        <f t="shared" si="4"/>
        <v/>
      </c>
      <c r="AM328" s="261" t="str">
        <f t="shared" si="4"/>
        <v/>
      </c>
      <c r="AN328" s="258" t="str">
        <f t="shared" si="4"/>
        <v/>
      </c>
      <c r="AO328" s="259" t="str">
        <f t="shared" si="4"/>
        <v/>
      </c>
      <c r="AP328" s="259" t="str">
        <f t="shared" si="4"/>
        <v/>
      </c>
      <c r="AQ328" s="259" t="str">
        <f t="shared" si="4"/>
        <v/>
      </c>
      <c r="AR328" s="259" t="str">
        <f t="shared" si="4"/>
        <v/>
      </c>
      <c r="AS328" s="259" t="str">
        <f t="shared" si="4"/>
        <v/>
      </c>
      <c r="AT328" s="261" t="str">
        <f t="shared" si="4"/>
        <v/>
      </c>
      <c r="AU328" s="258" t="str">
        <f t="shared" si="4"/>
        <v/>
      </c>
      <c r="AV328" s="259" t="str">
        <f>IF($L328="","",IF(COUNTIFS($F$22:$F$321,$L328,AV$22:AV$321,"&gt;0")=0,"",COUNTIFS($F$22:$F$321,$L328,AV$22:AV$321,"&gt;0")))</f>
        <v/>
      </c>
      <c r="AW328" s="261"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62" t="str">
        <f t="shared" si="4"/>
        <v/>
      </c>
      <c r="Z329" s="249" t="str">
        <f t="shared" si="4"/>
        <v/>
      </c>
      <c r="AA329" s="250" t="str">
        <f t="shared" si="4"/>
        <v/>
      </c>
      <c r="AB329" s="250" t="str">
        <f t="shared" si="4"/>
        <v/>
      </c>
      <c r="AC329" s="250" t="str">
        <f t="shared" si="4"/>
        <v/>
      </c>
      <c r="AD329" s="250" t="str">
        <f t="shared" si="4"/>
        <v/>
      </c>
      <c r="AE329" s="250" t="str">
        <f t="shared" si="4"/>
        <v/>
      </c>
      <c r="AF329" s="262" t="str">
        <f t="shared" si="4"/>
        <v/>
      </c>
      <c r="AG329" s="249" t="str">
        <f t="shared" si="4"/>
        <v/>
      </c>
      <c r="AH329" s="250" t="str">
        <f t="shared" si="4"/>
        <v/>
      </c>
      <c r="AI329" s="250" t="str">
        <f t="shared" si="4"/>
        <v/>
      </c>
      <c r="AJ329" s="250" t="str">
        <f t="shared" si="4"/>
        <v/>
      </c>
      <c r="AK329" s="250" t="str">
        <f t="shared" si="4"/>
        <v/>
      </c>
      <c r="AL329" s="250" t="str">
        <f t="shared" si="4"/>
        <v/>
      </c>
      <c r="AM329" s="262" t="str">
        <f t="shared" si="4"/>
        <v/>
      </c>
      <c r="AN329" s="249" t="str">
        <f t="shared" si="4"/>
        <v/>
      </c>
      <c r="AO329" s="250" t="str">
        <f t="shared" si="4"/>
        <v/>
      </c>
      <c r="AP329" s="250" t="str">
        <f t="shared" si="4"/>
        <v/>
      </c>
      <c r="AQ329" s="250" t="str">
        <f t="shared" si="4"/>
        <v/>
      </c>
      <c r="AR329" s="250" t="str">
        <f t="shared" si="4"/>
        <v/>
      </c>
      <c r="AS329" s="250" t="str">
        <f t="shared" si="4"/>
        <v/>
      </c>
      <c r="AT329" s="262" t="str">
        <f t="shared" si="4"/>
        <v/>
      </c>
      <c r="AU329" s="249" t="str">
        <f t="shared" si="4"/>
        <v/>
      </c>
      <c r="AV329" s="250" t="str">
        <f t="shared" si="4"/>
        <v/>
      </c>
      <c r="AW329" s="262" t="str">
        <f>IF($L329="","",IF(COUNTIFS($F$22:$F$321,$L329,AW$22:AW$321,"&gt;0")=0,"",COUNTIFS($F$22:$F$321,$L329,AW$22:AW$321,"&gt;0")))</f>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62" t="str">
        <f t="shared" si="4"/>
        <v/>
      </c>
      <c r="Z330" s="249" t="str">
        <f t="shared" si="4"/>
        <v/>
      </c>
      <c r="AA330" s="250" t="str">
        <f t="shared" si="4"/>
        <v/>
      </c>
      <c r="AB330" s="250" t="str">
        <f t="shared" si="4"/>
        <v/>
      </c>
      <c r="AC330" s="250" t="str">
        <f t="shared" si="4"/>
        <v/>
      </c>
      <c r="AD330" s="250" t="str">
        <f t="shared" si="4"/>
        <v/>
      </c>
      <c r="AE330" s="250" t="str">
        <f t="shared" si="4"/>
        <v/>
      </c>
      <c r="AF330" s="262" t="str">
        <f t="shared" si="4"/>
        <v/>
      </c>
      <c r="AG330" s="249" t="str">
        <f t="shared" si="4"/>
        <v/>
      </c>
      <c r="AH330" s="250" t="str">
        <f t="shared" si="4"/>
        <v/>
      </c>
      <c r="AI330" s="250" t="str">
        <f t="shared" si="4"/>
        <v/>
      </c>
      <c r="AJ330" s="250" t="str">
        <f t="shared" si="4"/>
        <v/>
      </c>
      <c r="AK330" s="250" t="str">
        <f t="shared" si="4"/>
        <v/>
      </c>
      <c r="AL330" s="250" t="str">
        <f t="shared" si="4"/>
        <v/>
      </c>
      <c r="AM330" s="262" t="str">
        <f t="shared" si="4"/>
        <v/>
      </c>
      <c r="AN330" s="249" t="str">
        <f t="shared" si="4"/>
        <v/>
      </c>
      <c r="AO330" s="250" t="str">
        <f t="shared" si="4"/>
        <v/>
      </c>
      <c r="AP330" s="250" t="str">
        <f t="shared" si="4"/>
        <v/>
      </c>
      <c r="AQ330" s="250" t="str">
        <f t="shared" si="4"/>
        <v/>
      </c>
      <c r="AR330" s="250" t="str">
        <f t="shared" si="4"/>
        <v/>
      </c>
      <c r="AS330" s="250" t="str">
        <f t="shared" si="4"/>
        <v/>
      </c>
      <c r="AT330" s="262" t="str">
        <f t="shared" si="4"/>
        <v/>
      </c>
      <c r="AU330" s="249" t="str">
        <f t="shared" si="4"/>
        <v/>
      </c>
      <c r="AV330" s="250" t="str">
        <f t="shared" si="4"/>
        <v/>
      </c>
      <c r="AW330" s="262"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62" t="str">
        <f t="shared" si="4"/>
        <v/>
      </c>
      <c r="Z331" s="249" t="str">
        <f t="shared" si="4"/>
        <v/>
      </c>
      <c r="AA331" s="250" t="str">
        <f t="shared" si="4"/>
        <v/>
      </c>
      <c r="AB331" s="250" t="str">
        <f t="shared" si="4"/>
        <v/>
      </c>
      <c r="AC331" s="250" t="str">
        <f t="shared" si="4"/>
        <v/>
      </c>
      <c r="AD331" s="250" t="str">
        <f t="shared" si="4"/>
        <v/>
      </c>
      <c r="AE331" s="250" t="str">
        <f t="shared" si="4"/>
        <v/>
      </c>
      <c r="AF331" s="262" t="str">
        <f t="shared" si="4"/>
        <v/>
      </c>
      <c r="AG331" s="249" t="str">
        <f t="shared" si="4"/>
        <v/>
      </c>
      <c r="AH331" s="250" t="str">
        <f t="shared" si="4"/>
        <v/>
      </c>
      <c r="AI331" s="250" t="str">
        <f t="shared" si="4"/>
        <v/>
      </c>
      <c r="AJ331" s="250" t="str">
        <f t="shared" si="4"/>
        <v/>
      </c>
      <c r="AK331" s="250" t="str">
        <f t="shared" si="4"/>
        <v/>
      </c>
      <c r="AL331" s="250" t="str">
        <f t="shared" si="4"/>
        <v/>
      </c>
      <c r="AM331" s="262" t="str">
        <f t="shared" si="4"/>
        <v/>
      </c>
      <c r="AN331" s="249" t="str">
        <f t="shared" si="4"/>
        <v/>
      </c>
      <c r="AO331" s="250" t="str">
        <f t="shared" si="4"/>
        <v/>
      </c>
      <c r="AP331" s="250" t="str">
        <f t="shared" si="4"/>
        <v/>
      </c>
      <c r="AQ331" s="250" t="str">
        <f t="shared" si="4"/>
        <v/>
      </c>
      <c r="AR331" s="250" t="str">
        <f t="shared" si="4"/>
        <v/>
      </c>
      <c r="AS331" s="250" t="str">
        <f t="shared" si="4"/>
        <v/>
      </c>
      <c r="AT331" s="262" t="str">
        <f t="shared" si="4"/>
        <v/>
      </c>
      <c r="AU331" s="249" t="str">
        <f t="shared" si="4"/>
        <v/>
      </c>
      <c r="AV331" s="250" t="str">
        <f t="shared" si="4"/>
        <v/>
      </c>
      <c r="AW331" s="262"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63" t="str">
        <f>IF($L332="","",IF(COUNTIFS($F$22:$F$321,$L332,S$22:S$321,"&gt;0")=0,"",COUNTIFS($F$22:$F$321,$L332,S$22:S$321,"&gt;0")))</f>
        <v/>
      </c>
      <c r="T332" s="264" t="str">
        <f t="shared" si="4"/>
        <v/>
      </c>
      <c r="U332" s="264" t="str">
        <f t="shared" si="4"/>
        <v/>
      </c>
      <c r="V332" s="264" t="str">
        <f t="shared" si="4"/>
        <v/>
      </c>
      <c r="W332" s="264" t="str">
        <f t="shared" si="4"/>
        <v/>
      </c>
      <c r="X332" s="264" t="str">
        <f t="shared" si="4"/>
        <v/>
      </c>
      <c r="Y332" s="266" t="str">
        <f t="shared" si="4"/>
        <v/>
      </c>
      <c r="Z332" s="263" t="str">
        <f t="shared" si="4"/>
        <v/>
      </c>
      <c r="AA332" s="264" t="str">
        <f t="shared" si="4"/>
        <v/>
      </c>
      <c r="AB332" s="264" t="str">
        <f t="shared" si="4"/>
        <v/>
      </c>
      <c r="AC332" s="264" t="str">
        <f t="shared" si="4"/>
        <v/>
      </c>
      <c r="AD332" s="264" t="str">
        <f t="shared" si="4"/>
        <v/>
      </c>
      <c r="AE332" s="264" t="str">
        <f t="shared" si="4"/>
        <v/>
      </c>
      <c r="AF332" s="266" t="str">
        <f t="shared" si="4"/>
        <v/>
      </c>
      <c r="AG332" s="263" t="str">
        <f t="shared" si="4"/>
        <v/>
      </c>
      <c r="AH332" s="264" t="str">
        <f t="shared" si="4"/>
        <v/>
      </c>
      <c r="AI332" s="264" t="str">
        <f t="shared" si="4"/>
        <v/>
      </c>
      <c r="AJ332" s="264" t="str">
        <f t="shared" si="4"/>
        <v/>
      </c>
      <c r="AK332" s="264" t="str">
        <f t="shared" si="4"/>
        <v/>
      </c>
      <c r="AL332" s="264" t="str">
        <f t="shared" si="4"/>
        <v/>
      </c>
      <c r="AM332" s="266" t="str">
        <f t="shared" si="4"/>
        <v/>
      </c>
      <c r="AN332" s="263" t="str">
        <f t="shared" si="4"/>
        <v/>
      </c>
      <c r="AO332" s="264" t="str">
        <f t="shared" si="4"/>
        <v/>
      </c>
      <c r="AP332" s="264" t="str">
        <f t="shared" si="4"/>
        <v/>
      </c>
      <c r="AQ332" s="264" t="str">
        <f t="shared" si="4"/>
        <v/>
      </c>
      <c r="AR332" s="264" t="str">
        <f t="shared" si="4"/>
        <v/>
      </c>
      <c r="AS332" s="264" t="str">
        <f t="shared" si="4"/>
        <v/>
      </c>
      <c r="AT332" s="266" t="str">
        <f t="shared" si="4"/>
        <v/>
      </c>
      <c r="AU332" s="263" t="str">
        <f t="shared" si="4"/>
        <v/>
      </c>
      <c r="AV332" s="264" t="str">
        <f t="shared" si="4"/>
        <v/>
      </c>
      <c r="AW332" s="266"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625" style="10" customWidth="1"/>
    <col min="6" max="6" width="16.5" style="10" hidden="1" customWidth="1"/>
    <col min="7" max="58" width="5.625" style="10" customWidth="1"/>
    <col min="59" max="16384" width="4.375" style="10"/>
  </cols>
  <sheetData>
    <row r="1" spans="2:64" s="12" customFormat="1" ht="20.25" customHeight="1" x14ac:dyDescent="0.4">
      <c r="C1" s="288" t="s">
        <v>218</v>
      </c>
      <c r="D1" s="11"/>
      <c r="E1" s="11"/>
      <c r="F1" s="11"/>
      <c r="G1" s="11"/>
      <c r="H1" s="5" t="s">
        <v>0</v>
      </c>
      <c r="J1" s="5"/>
      <c r="L1" s="11"/>
      <c r="M1" s="11"/>
      <c r="N1" s="11"/>
      <c r="O1" s="11"/>
      <c r="P1" s="11"/>
      <c r="Q1" s="11"/>
      <c r="R1" s="11"/>
      <c r="AM1" s="8"/>
      <c r="AN1" s="7"/>
      <c r="AO1" s="7" t="s">
        <v>68</v>
      </c>
      <c r="AP1" s="483" t="s">
        <v>101</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6</v>
      </c>
      <c r="AA2" s="485"/>
      <c r="AB2" s="101" t="s">
        <v>65</v>
      </c>
      <c r="AC2" s="514">
        <f>IF(Z2=0,"",YEAR(DATE(2018+Z2,1,1)))</f>
        <v>2024</v>
      </c>
      <c r="AD2" s="514"/>
      <c r="AE2" s="102" t="s">
        <v>66</v>
      </c>
      <c r="AF2" s="102" t="s">
        <v>1</v>
      </c>
      <c r="AG2" s="485"/>
      <c r="AH2" s="485"/>
      <c r="AI2" s="102" t="s">
        <v>53</v>
      </c>
      <c r="AM2" s="8"/>
      <c r="AN2" s="7"/>
      <c r="AO2" s="7" t="s">
        <v>67</v>
      </c>
      <c r="AP2" s="485" t="s">
        <v>40</v>
      </c>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7" t="s">
        <v>160</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7" t="s">
        <v>162</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2">
        <v>40</v>
      </c>
      <c r="AY6" s="293"/>
      <c r="AZ6" s="157" t="s">
        <v>181</v>
      </c>
      <c r="BA6" s="124"/>
      <c r="BB6" s="292">
        <v>160</v>
      </c>
      <c r="BC6" s="293"/>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31</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185</v>
      </c>
      <c r="D17" s="569"/>
      <c r="E17" s="570"/>
      <c r="F17" s="98"/>
      <c r="G17" s="577" t="s">
        <v>186</v>
      </c>
      <c r="H17" s="580" t="s">
        <v>187</v>
      </c>
      <c r="I17" s="569"/>
      <c r="J17" s="569"/>
      <c r="K17" s="570"/>
      <c r="L17" s="580" t="s">
        <v>188</v>
      </c>
      <c r="M17" s="569"/>
      <c r="N17" s="569"/>
      <c r="O17" s="583"/>
      <c r="P17" s="586"/>
      <c r="Q17" s="587"/>
      <c r="R17" s="588"/>
      <c r="S17" s="460" t="s">
        <v>189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190</v>
      </c>
      <c r="BA17" s="545"/>
      <c r="BB17" s="550" t="s">
        <v>191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2">
        <f>IF($BB$3="４週",SUM(S23:AT23),IF($BB$3="暦月",SUM(S23:AW23),""))</f>
        <v>0</v>
      </c>
      <c r="AY23" s="523"/>
      <c r="AZ23" s="524">
        <f>IF($BB$3="４週",AX23/4,IF($BB$3="暦月",'通所介護（1枚版）'!AX23/('通所介護（1枚版）'!$BB$8/7),""))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9">
        <f>IF($BB$3="４週",SUM(S24:AT24),IF($BB$3="暦月",SUM(S24:AW24),""))</f>
        <v>0</v>
      </c>
      <c r="AY24" s="530"/>
      <c r="AZ24" s="531">
        <f>IF($BB$3="４週",AX24/4,IF($BB$3="暦月",'通所介護（1枚版）'!AX24/('通所介護（1枚版）'!$BB$8/7),""))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2">
        <f>IF($BB$3="４週",SUM(S26:AT26),IF($BB$3="暦月",SUM(S26:AW26),""))</f>
        <v>0</v>
      </c>
      <c r="AY26" s="523"/>
      <c r="AZ26" s="524">
        <f>IF($BB$3="４週",AX26/4,IF($BB$3="暦月",'通所介護（1枚版）'!AX26/('通所介護（1枚版）'!$BB$8/7),""))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9">
        <f>IF($BB$3="４週",SUM(S27:AT27),IF($BB$3="暦月",SUM(S27:AW27),""))</f>
        <v>0</v>
      </c>
      <c r="AY27" s="530"/>
      <c r="AZ27" s="531">
        <f>IF($BB$3="４週",AX27/4,IF($BB$3="暦月",'通所介護（1枚版）'!AX27/('通所介護（1枚版）'!$BB$8/7),""))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2">
        <f>IF($BB$3="４週",SUM(S29:AT29),IF($BB$3="暦月",SUM(S29:AW29),""))</f>
        <v>0</v>
      </c>
      <c r="AY29" s="523"/>
      <c r="AZ29" s="524">
        <f>IF($BB$3="４週",AX29/4,IF($BB$3="暦月",'通所介護（1枚版）'!AX29/('通所介護（1枚版）'!$BB$8/7),""))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9">
        <f>IF($BB$3="４週",SUM(S30:AT30),IF($BB$3="暦月",SUM(S30:AW30),""))</f>
        <v>0</v>
      </c>
      <c r="AY30" s="530"/>
      <c r="AZ30" s="531">
        <f>IF($BB$3="４週",AX30/4,IF($BB$3="暦月",'通所介護（1枚版）'!AX30/('通所介護（1枚版）'!$BB$8/7),""))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2">
        <f>IF($BB$3="４週",SUM(S32:AT32),IF($BB$3="暦月",SUM(S32:AW32),""))</f>
        <v>0</v>
      </c>
      <c r="AY32" s="523"/>
      <c r="AZ32" s="524">
        <f>IF($BB$3="４週",AX32/4,IF($BB$3="暦月",'通所介護（1枚版）'!AX32/('通所介護（1枚版）'!$BB$8/7),""))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9">
        <f>IF($BB$3="４週",SUM(S33:AT33),IF($BB$3="暦月",SUM(S33:AW33),""))</f>
        <v>0</v>
      </c>
      <c r="AY33" s="530"/>
      <c r="AZ33" s="531">
        <f>IF($BB$3="４週",AX33/4,IF($BB$3="暦月",'通所介護（1枚版）'!AX33/('通所介護（1枚版）'!$BB$8/7),""))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2">
        <f>IF($BB$3="４週",SUM(S35:AT35),IF($BB$3="暦月",SUM(S35:AW35),""))</f>
        <v>0</v>
      </c>
      <c r="AY35" s="523"/>
      <c r="AZ35" s="524">
        <f>IF($BB$3="４週",AX35/4,IF($BB$3="暦月",'通所介護（1枚版）'!AX35/('通所介護（1枚版）'!$BB$8/7),""))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9">
        <f>IF($BB$3="４週",SUM(S36:AT36),IF($BB$3="暦月",SUM(S36:AW36),""))</f>
        <v>0</v>
      </c>
      <c r="AY36" s="530"/>
      <c r="AZ36" s="531">
        <f>IF($BB$3="４週",AX36/4,IF($BB$3="暦月",'通所介護（1枚版）'!AX36/('通所介護（1枚版）'!$BB$8/7),""))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2">
        <f>IF($BB$3="４週",SUM(S38:AT38),IF($BB$3="暦月",SUM(S38:AW38),""))</f>
        <v>0</v>
      </c>
      <c r="AY38" s="523"/>
      <c r="AZ38" s="524">
        <f>IF($BB$3="４週",AX38/4,IF($BB$3="暦月",'通所介護（1枚版）'!AX38/('通所介護（1枚版）'!$BB$8/7),""))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9">
        <f>IF($BB$3="４週",SUM(S39:AT39),IF($BB$3="暦月",SUM(S39:AW39),""))</f>
        <v>0</v>
      </c>
      <c r="AY39" s="530"/>
      <c r="AZ39" s="531">
        <f>IF($BB$3="４週",AX39/4,IF($BB$3="暦月",'通所介護（1枚版）'!AX39/('通所介護（1枚版）'!$BB$8/7),""))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2">
        <f>IF($BB$3="４週",SUM(S41:AT41),IF($BB$3="暦月",SUM(S41:AW41),""))</f>
        <v>0</v>
      </c>
      <c r="AY41" s="523"/>
      <c r="AZ41" s="524">
        <f>IF($BB$3="４週",AX41/4,IF($BB$3="暦月",'通所介護（1枚版）'!AX41/('通所介護（1枚版）'!$BB$8/7),""))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9">
        <f>IF($BB$3="４週",SUM(S42:AT42),IF($BB$3="暦月",SUM(S42:AW42),""))</f>
        <v>0</v>
      </c>
      <c r="AY42" s="530"/>
      <c r="AZ42" s="531">
        <f>IF($BB$3="４週",AX42/4,IF($BB$3="暦月",'通所介護（1枚版）'!AX42/('通所介護（1枚版）'!$BB$8/7),""))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2">
        <f>IF($BB$3="４週",SUM(S44:AT44),IF($BB$3="暦月",SUM(S44:AW44),""))</f>
        <v>0</v>
      </c>
      <c r="AY44" s="523"/>
      <c r="AZ44" s="524">
        <f>IF($BB$3="４週",AX44/4,IF($BB$3="暦月",'通所介護（1枚版）'!AX44/('通所介護（1枚版）'!$BB$8/7),""))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9">
        <f>IF($BB$3="４週",SUM(S45:AT45),IF($BB$3="暦月",SUM(S45:AW45),""))</f>
        <v>0</v>
      </c>
      <c r="AY45" s="530"/>
      <c r="AZ45" s="531">
        <f>IF($BB$3="４週",AX45/4,IF($BB$3="暦月",'通所介護（1枚版）'!AX45/('通所介護（1枚版）'!$BB$8/7),""))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2">
        <f>IF($BB$3="４週",SUM(S47:AT47),IF($BB$3="暦月",SUM(S47:AW47),""))</f>
        <v>0</v>
      </c>
      <c r="AY47" s="523"/>
      <c r="AZ47" s="524">
        <f>IF($BB$3="４週",AX47/4,IF($BB$3="暦月",'通所介護（1枚版）'!AX47/('通所介護（1枚版）'!$BB$8/7),""))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9">
        <f>IF($BB$3="４週",SUM(S48:AT48),IF($BB$3="暦月",SUM(S48:AW48),""))</f>
        <v>0</v>
      </c>
      <c r="AY48" s="530"/>
      <c r="AZ48" s="531">
        <f>IF($BB$3="４週",AX48/4,IF($BB$3="暦月",'通所介護（1枚版）'!AX48/('通所介護（1枚版）'!$BB$8/7),""))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2">
        <f>IF($BB$3="４週",SUM(S50:AT50),IF($BB$3="暦月",SUM(S50:AW50),""))</f>
        <v>0</v>
      </c>
      <c r="AY50" s="523"/>
      <c r="AZ50" s="524">
        <f>IF($BB$3="４週",AX50/4,IF($BB$3="暦月",'通所介護（1枚版）'!AX50/('通所介護（1枚版）'!$BB$8/7),""))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9">
        <f>IF($BB$3="４週",SUM(S51:AT51),IF($BB$3="暦月",SUM(S51:AW51),""))</f>
        <v>0</v>
      </c>
      <c r="AY51" s="530"/>
      <c r="AZ51" s="531">
        <f>IF($BB$3="４週",AX51/4,IF($BB$3="暦月",'通所介護（1枚版）'!AX51/('通所介護（1枚版）'!$BB$8/7),""))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2">
        <f>IF($BB$3="４週",SUM(S53:AT53),IF($BB$3="暦月",SUM(S53:AW53),""))</f>
        <v>0</v>
      </c>
      <c r="AY53" s="523"/>
      <c r="AZ53" s="524">
        <f>IF($BB$3="４週",AX53/4,IF($BB$3="暦月",'通所介護（1枚版）'!AX53/('通所介護（1枚版）'!$BB$8/7),""))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9">
        <f>IF($BB$3="４週",SUM(S54:AT54),IF($BB$3="暦月",SUM(S54:AW54),""))</f>
        <v>0</v>
      </c>
      <c r="AY54" s="530"/>
      <c r="AZ54" s="531">
        <f>IF($BB$3="４週",AX54/4,IF($BB$3="暦月",'通所介護（1枚版）'!AX54/('通所介護（1枚版）'!$BB$8/7),""))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2">
        <f>IF($BB$3="４週",SUM(S56:AT56),IF($BB$3="暦月",SUM(S56:AW56),""))</f>
        <v>0</v>
      </c>
      <c r="AY56" s="523"/>
      <c r="AZ56" s="524">
        <f>IF($BB$3="４週",AX56/4,IF($BB$3="暦月",'通所介護（1枚版）'!AX56/('通所介護（1枚版）'!$BB$8/7),""))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9">
        <f>IF($BB$3="４週",SUM(S57:AT57),IF($BB$3="暦月",SUM(S57:AW57),""))</f>
        <v>0</v>
      </c>
      <c r="AY57" s="530"/>
      <c r="AZ57" s="531">
        <f>IF($BB$3="４週",AX57/4,IF($BB$3="暦月",'通所介護（1枚版）'!AX57/('通所介護（1枚版）'!$BB$8/7),""))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2">
        <f>IF($BB$3="４週",SUM(S59:AT59),IF($BB$3="暦月",SUM(S59:AW59),""))</f>
        <v>0</v>
      </c>
      <c r="AY59" s="523"/>
      <c r="AZ59" s="524">
        <f>IF($BB$3="４週",AX59/4,IF($BB$3="暦月",'通所介護（1枚版）'!AX59/('通所介護（1枚版）'!$BB$8/7),""))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9">
        <f>IF($BB$3="４週",SUM(S60:AT60),IF($BB$3="暦月",SUM(S60:AW60),""))</f>
        <v>0</v>
      </c>
      <c r="AY60" s="530"/>
      <c r="AZ60" s="531">
        <f>IF($BB$3="４週",AX60/4,IF($BB$3="暦月",'通所介護（1枚版）'!AX60/('通所介護（1枚版）'!$BB$8/7),""))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192</v>
      </c>
      <c r="H62" s="620"/>
      <c r="I62" s="620"/>
      <c r="J62" s="620"/>
      <c r="K62" s="620"/>
      <c r="L62" s="620"/>
      <c r="M62" s="620"/>
      <c r="N62" s="620"/>
      <c r="O62" s="620"/>
      <c r="P62" s="620"/>
      <c r="Q62" s="620"/>
      <c r="R62" s="621"/>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22" t="str">
        <f>IF(SUMIF($F$22:$F$60, "生活相談員", AX22:AY60)=0,"",SUMIF($F$22:$F$60,"生活相談員",AX22:AY60))</f>
        <v/>
      </c>
      <c r="AY62" s="623"/>
      <c r="AZ62" s="624" t="str">
        <f>IF(AX62="","",IF($BB$3="４週",AX62/4,IF($BB$3="暦月",AX62/('通所介護（1枚版）'!$BB$8/7),"")))</f>
        <v/>
      </c>
      <c r="BA62" s="625"/>
      <c r="BB62" s="626"/>
      <c r="BC62" s="627"/>
      <c r="BD62" s="627"/>
      <c r="BE62" s="627"/>
      <c r="BF62" s="628"/>
    </row>
    <row r="63" spans="2:58" ht="20.25" customHeight="1" x14ac:dyDescent="0.4">
      <c r="B63" s="55"/>
      <c r="C63" s="27"/>
      <c r="D63" s="27"/>
      <c r="E63" s="27"/>
      <c r="F63" s="27"/>
      <c r="G63" s="635" t="s">
        <v>193</v>
      </c>
      <c r="H63" s="635"/>
      <c r="I63" s="635"/>
      <c r="J63" s="635"/>
      <c r="K63" s="635"/>
      <c r="L63" s="635"/>
      <c r="M63" s="635"/>
      <c r="N63" s="635"/>
      <c r="O63" s="635"/>
      <c r="P63" s="635"/>
      <c r="Q63" s="635"/>
      <c r="R63" s="636"/>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7" t="str">
        <f>IF(SUMIF($F$22:$F$60, "介護職員", AX22:AX60)=0,"",SUMIF($F$22:$F$60, "介護職員", AX22:AX60))</f>
        <v/>
      </c>
      <c r="AY63" s="638"/>
      <c r="AZ63" s="639" t="str">
        <f>IF(AX63="","",IF($BB$3="４週",AX63/4,IF($BB$3="暦月",AX63/('通所介護（1枚版）'!$BB$8/7),"")))</f>
        <v/>
      </c>
      <c r="BA63" s="640"/>
      <c r="BB63" s="629"/>
      <c r="BC63" s="630"/>
      <c r="BD63" s="630"/>
      <c r="BE63" s="630"/>
      <c r="BF63" s="631"/>
    </row>
    <row r="64" spans="2:58" ht="20.25" customHeight="1" x14ac:dyDescent="0.4">
      <c r="B64" s="55"/>
      <c r="C64" s="27"/>
      <c r="D64" s="27"/>
      <c r="E64" s="27"/>
      <c r="F64" s="27"/>
      <c r="G64" s="635" t="s">
        <v>194</v>
      </c>
      <c r="H64" s="635"/>
      <c r="I64" s="635"/>
      <c r="J64" s="635"/>
      <c r="K64" s="635"/>
      <c r="L64" s="635"/>
      <c r="M64" s="635"/>
      <c r="N64" s="635"/>
      <c r="O64" s="635"/>
      <c r="P64" s="635"/>
      <c r="Q64" s="635"/>
      <c r="R64" s="636"/>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41"/>
      <c r="AY64" s="642"/>
      <c r="AZ64" s="642"/>
      <c r="BA64" s="643"/>
      <c r="BB64" s="629"/>
      <c r="BC64" s="630"/>
      <c r="BD64" s="630"/>
      <c r="BE64" s="630"/>
      <c r="BF64" s="631"/>
    </row>
    <row r="65" spans="1:73" ht="20.25" customHeight="1" x14ac:dyDescent="0.4">
      <c r="B65" s="55"/>
      <c r="C65" s="27"/>
      <c r="D65" s="27"/>
      <c r="E65" s="27"/>
      <c r="F65" s="27"/>
      <c r="G65" s="635" t="s">
        <v>196</v>
      </c>
      <c r="H65" s="635"/>
      <c r="I65" s="635"/>
      <c r="J65" s="635"/>
      <c r="K65" s="635"/>
      <c r="L65" s="635"/>
      <c r="M65" s="635"/>
      <c r="N65" s="635"/>
      <c r="O65" s="635"/>
      <c r="P65" s="635"/>
      <c r="Q65" s="635"/>
      <c r="R65" s="636"/>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4"/>
      <c r="AY65" s="645"/>
      <c r="AZ65" s="645"/>
      <c r="BA65" s="646"/>
      <c r="BB65" s="629"/>
      <c r="BC65" s="630"/>
      <c r="BD65" s="630"/>
      <c r="BE65" s="630"/>
      <c r="BF65" s="631"/>
    </row>
    <row r="66" spans="1:73" ht="20.25" customHeight="1" thickBot="1" x14ac:dyDescent="0.45">
      <c r="B66" s="56"/>
      <c r="C66" s="116"/>
      <c r="D66" s="116"/>
      <c r="E66" s="116"/>
      <c r="F66" s="116"/>
      <c r="G66" s="614" t="s">
        <v>197</v>
      </c>
      <c r="H66" s="614"/>
      <c r="I66" s="614"/>
      <c r="J66" s="614"/>
      <c r="K66" s="614"/>
      <c r="L66" s="614"/>
      <c r="M66" s="614"/>
      <c r="N66" s="614"/>
      <c r="O66" s="614"/>
      <c r="P66" s="614"/>
      <c r="Q66" s="614"/>
      <c r="R66" s="615"/>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4"/>
      <c r="AY66" s="645"/>
      <c r="AZ66" s="645"/>
      <c r="BA66" s="646"/>
      <c r="BB66" s="629"/>
      <c r="BC66" s="630"/>
      <c r="BD66" s="630"/>
      <c r="BE66" s="630"/>
      <c r="BF66" s="631"/>
    </row>
    <row r="67" spans="1:73" ht="18.75" customHeight="1" x14ac:dyDescent="0.4">
      <c r="B67" s="553" t="s">
        <v>198</v>
      </c>
      <c r="C67" s="554"/>
      <c r="D67" s="554"/>
      <c r="E67" s="554"/>
      <c r="F67" s="554"/>
      <c r="G67" s="554"/>
      <c r="H67" s="554"/>
      <c r="I67" s="554"/>
      <c r="J67" s="554"/>
      <c r="K67" s="555"/>
      <c r="L67" s="616" t="s">
        <v>60</v>
      </c>
      <c r="M67" s="616"/>
      <c r="N67" s="616"/>
      <c r="O67" s="616"/>
      <c r="P67" s="616"/>
      <c r="Q67" s="616"/>
      <c r="R67" s="617"/>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80" zoomScaleNormal="80" workbookViewId="0">
      <selection activeCell="E6" sqref="E6"/>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9" t="s">
        <v>52</v>
      </c>
      <c r="F4" s="509"/>
      <c r="G4" s="509"/>
      <c r="H4" s="509"/>
      <c r="I4" s="509"/>
      <c r="J4" s="509"/>
      <c r="K4" s="509"/>
      <c r="M4" s="509" t="s">
        <v>51</v>
      </c>
      <c r="N4" s="509"/>
      <c r="O4" s="509"/>
      <c r="Q4" s="509" t="s">
        <v>82</v>
      </c>
      <c r="R4" s="509"/>
      <c r="S4" s="509"/>
      <c r="T4" s="509"/>
      <c r="U4" s="509"/>
      <c r="W4" s="509"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8"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tabSelected="1" zoomScale="80" zoomScaleNormal="80"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147</v>
      </c>
      <c r="D4" s="57"/>
      <c r="F4" s="662" t="s">
        <v>148</v>
      </c>
      <c r="G4" s="662"/>
      <c r="H4" s="662"/>
      <c r="I4" s="662"/>
      <c r="J4" s="662"/>
      <c r="K4" s="662"/>
    </row>
    <row r="5" spans="2:11" s="63" customFormat="1" ht="20.25" customHeight="1" x14ac:dyDescent="0.4">
      <c r="B5" s="75"/>
      <c r="C5" s="57" t="s">
        <v>149</v>
      </c>
      <c r="D5" s="57"/>
      <c r="F5" s="662"/>
      <c r="G5" s="662"/>
      <c r="H5" s="662"/>
      <c r="I5" s="662"/>
      <c r="J5" s="662"/>
      <c r="K5" s="662"/>
    </row>
    <row r="6" spans="2:11" s="40" customFormat="1" ht="20.25" customHeight="1" x14ac:dyDescent="0.4">
      <c r="B6" s="58" t="s">
        <v>144</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219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122</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62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159</v>
      </c>
    </row>
    <row r="6" spans="1:12" x14ac:dyDescent="0.4">
      <c r="A6" s="215"/>
      <c r="B6" s="219">
        <v>3</v>
      </c>
      <c r="C6" s="219" t="s">
        <v>159</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63" t="s">
        <v>89</v>
      </c>
      <c r="C13" s="226" t="s">
        <v>29</v>
      </c>
      <c r="D13" s="227" t="s">
        <v>127</v>
      </c>
      <c r="E13" s="227" t="s">
        <v>84</v>
      </c>
      <c r="F13" s="227" t="s">
        <v>32</v>
      </c>
      <c r="G13" s="228" t="s">
        <v>26</v>
      </c>
      <c r="H13" s="229" t="s">
        <v>159</v>
      </c>
      <c r="I13" s="229" t="s">
        <v>159</v>
      </c>
      <c r="J13" s="229" t="s">
        <v>159</v>
      </c>
      <c r="K13" s="229" t="s">
        <v>159</v>
      </c>
      <c r="L13" s="230" t="s">
        <v>159</v>
      </c>
    </row>
    <row r="14" spans="1:12" x14ac:dyDescent="0.4">
      <c r="B14" s="664"/>
      <c r="C14" s="231" t="s">
        <v>159</v>
      </c>
      <c r="D14" s="232" t="s">
        <v>126</v>
      </c>
      <c r="E14" s="232" t="s">
        <v>85</v>
      </c>
      <c r="F14" s="232" t="s">
        <v>29</v>
      </c>
      <c r="G14" s="233" t="s">
        <v>27</v>
      </c>
      <c r="H14" s="232" t="s">
        <v>29</v>
      </c>
      <c r="I14" s="232" t="s">
        <v>29</v>
      </c>
      <c r="J14" s="232" t="s">
        <v>29</v>
      </c>
      <c r="K14" s="232" t="s">
        <v>29</v>
      </c>
      <c r="L14" s="234" t="s">
        <v>29</v>
      </c>
    </row>
    <row r="15" spans="1:12" x14ac:dyDescent="0.4">
      <c r="B15" s="664"/>
      <c r="C15" s="231" t="s">
        <v>159</v>
      </c>
      <c r="D15" s="232" t="s">
        <v>128</v>
      </c>
      <c r="E15" s="235" t="s">
        <v>159</v>
      </c>
      <c r="F15" s="235" t="s">
        <v>159</v>
      </c>
      <c r="G15" s="233" t="s">
        <v>28</v>
      </c>
      <c r="H15" s="235" t="s">
        <v>159</v>
      </c>
      <c r="I15" s="235" t="s">
        <v>159</v>
      </c>
      <c r="J15" s="235" t="s">
        <v>159</v>
      </c>
      <c r="K15" s="235" t="s">
        <v>159</v>
      </c>
      <c r="L15" s="236" t="s">
        <v>159</v>
      </c>
    </row>
    <row r="16" spans="1:12" x14ac:dyDescent="0.4">
      <c r="B16" s="664"/>
      <c r="C16" s="231" t="s">
        <v>159</v>
      </c>
      <c r="D16" s="235" t="s">
        <v>159</v>
      </c>
      <c r="E16" s="235" t="s">
        <v>159</v>
      </c>
      <c r="F16" s="235" t="s">
        <v>159</v>
      </c>
      <c r="G16" s="233" t="s">
        <v>14</v>
      </c>
      <c r="H16" s="235" t="s">
        <v>159</v>
      </c>
      <c r="I16" s="235" t="s">
        <v>159</v>
      </c>
      <c r="J16" s="235" t="s">
        <v>159</v>
      </c>
      <c r="K16" s="235" t="s">
        <v>159</v>
      </c>
      <c r="L16" s="236" t="s">
        <v>159</v>
      </c>
    </row>
    <row r="17" spans="2:12" x14ac:dyDescent="0.4">
      <c r="B17" s="664"/>
      <c r="C17" s="231" t="s">
        <v>159</v>
      </c>
      <c r="D17" s="235" t="s">
        <v>159</v>
      </c>
      <c r="E17" s="235" t="s">
        <v>159</v>
      </c>
      <c r="F17" s="235" t="s">
        <v>159</v>
      </c>
      <c r="G17" s="233" t="s">
        <v>6</v>
      </c>
      <c r="H17" s="235" t="s">
        <v>159</v>
      </c>
      <c r="I17" s="235" t="s">
        <v>159</v>
      </c>
      <c r="J17" s="235" t="s">
        <v>159</v>
      </c>
      <c r="K17" s="235" t="s">
        <v>159</v>
      </c>
      <c r="L17" s="236" t="s">
        <v>159</v>
      </c>
    </row>
    <row r="18" spans="2:12" x14ac:dyDescent="0.4">
      <c r="B18" s="664"/>
      <c r="C18" s="231" t="s">
        <v>159</v>
      </c>
      <c r="D18" s="235" t="s">
        <v>159</v>
      </c>
      <c r="E18" s="235" t="s">
        <v>159</v>
      </c>
      <c r="F18" s="235" t="s">
        <v>159</v>
      </c>
      <c r="G18" s="233" t="s">
        <v>86</v>
      </c>
      <c r="H18" s="235" t="s">
        <v>159</v>
      </c>
      <c r="I18" s="235" t="s">
        <v>159</v>
      </c>
      <c r="J18" s="235" t="s">
        <v>159</v>
      </c>
      <c r="K18" s="235" t="s">
        <v>159</v>
      </c>
      <c r="L18" s="236" t="s">
        <v>159</v>
      </c>
    </row>
    <row r="19" spans="2:12" x14ac:dyDescent="0.4">
      <c r="B19" s="664"/>
      <c r="C19" s="231" t="s">
        <v>159</v>
      </c>
      <c r="D19" s="235" t="s">
        <v>159</v>
      </c>
      <c r="E19" s="235" t="s">
        <v>159</v>
      </c>
      <c r="F19" s="235" t="s">
        <v>159</v>
      </c>
      <c r="G19" s="233" t="s">
        <v>87</v>
      </c>
      <c r="H19" s="235" t="s">
        <v>159</v>
      </c>
      <c r="I19" s="235" t="s">
        <v>159</v>
      </c>
      <c r="J19" s="235" t="s">
        <v>159</v>
      </c>
      <c r="K19" s="235" t="s">
        <v>159</v>
      </c>
      <c r="L19" s="236" t="s">
        <v>159</v>
      </c>
    </row>
    <row r="20" spans="2:12" x14ac:dyDescent="0.4">
      <c r="B20" s="664"/>
      <c r="C20" s="231" t="s">
        <v>159</v>
      </c>
      <c r="D20" s="235" t="s">
        <v>159</v>
      </c>
      <c r="E20" s="235" t="s">
        <v>159</v>
      </c>
      <c r="F20" s="235" t="s">
        <v>159</v>
      </c>
      <c r="G20" s="233" t="s">
        <v>30</v>
      </c>
      <c r="H20" s="235" t="s">
        <v>159</v>
      </c>
      <c r="I20" s="235" t="s">
        <v>159</v>
      </c>
      <c r="J20" s="235" t="s">
        <v>159</v>
      </c>
      <c r="K20" s="235" t="s">
        <v>159</v>
      </c>
      <c r="L20" s="236" t="s">
        <v>159</v>
      </c>
    </row>
    <row r="21" spans="2:12" x14ac:dyDescent="0.4">
      <c r="B21" s="664"/>
      <c r="C21" s="231" t="s">
        <v>159</v>
      </c>
      <c r="D21" s="235" t="s">
        <v>159</v>
      </c>
      <c r="E21" s="235" t="s">
        <v>159</v>
      </c>
      <c r="F21" s="235" t="s">
        <v>159</v>
      </c>
      <c r="G21" s="233" t="s">
        <v>31</v>
      </c>
      <c r="H21" s="235" t="s">
        <v>159</v>
      </c>
      <c r="I21" s="235" t="s">
        <v>159</v>
      </c>
      <c r="J21" s="235" t="s">
        <v>159</v>
      </c>
      <c r="K21" s="235" t="s">
        <v>159</v>
      </c>
      <c r="L21" s="236" t="s">
        <v>159</v>
      </c>
    </row>
    <row r="22" spans="2:12" x14ac:dyDescent="0.4">
      <c r="B22" s="664"/>
      <c r="C22" s="231" t="s">
        <v>159</v>
      </c>
      <c r="D22" s="235" t="s">
        <v>159</v>
      </c>
      <c r="E22" s="235" t="s">
        <v>159</v>
      </c>
      <c r="F22" s="235" t="s">
        <v>159</v>
      </c>
      <c r="G22" s="235" t="s">
        <v>159</v>
      </c>
      <c r="H22" s="235" t="s">
        <v>159</v>
      </c>
      <c r="I22" s="235" t="s">
        <v>159</v>
      </c>
      <c r="J22" s="235" t="s">
        <v>159</v>
      </c>
      <c r="K22" s="235" t="s">
        <v>159</v>
      </c>
      <c r="L22" s="236" t="s">
        <v>159</v>
      </c>
    </row>
    <row r="23" spans="2:12" x14ac:dyDescent="0.4">
      <c r="B23" s="664"/>
      <c r="C23" s="231" t="s">
        <v>159</v>
      </c>
      <c r="D23" s="235" t="s">
        <v>159</v>
      </c>
      <c r="E23" s="235" t="s">
        <v>159</v>
      </c>
      <c r="F23" s="235" t="s">
        <v>159</v>
      </c>
      <c r="G23" s="235" t="s">
        <v>159</v>
      </c>
      <c r="H23" s="235" t="s">
        <v>159</v>
      </c>
      <c r="I23" s="235" t="s">
        <v>159</v>
      </c>
      <c r="J23" s="235" t="s">
        <v>159</v>
      </c>
      <c r="K23" s="235" t="s">
        <v>159</v>
      </c>
      <c r="L23" s="236" t="s">
        <v>159</v>
      </c>
    </row>
    <row r="24" spans="2:12" x14ac:dyDescent="0.4">
      <c r="B24" s="664"/>
      <c r="C24" s="231" t="s">
        <v>159</v>
      </c>
      <c r="D24" s="235" t="s">
        <v>159</v>
      </c>
      <c r="E24" s="235" t="s">
        <v>159</v>
      </c>
      <c r="F24" s="235" t="s">
        <v>159</v>
      </c>
      <c r="G24" s="235" t="s">
        <v>159</v>
      </c>
      <c r="H24" s="235" t="s">
        <v>159</v>
      </c>
      <c r="I24" s="235" t="s">
        <v>159</v>
      </c>
      <c r="J24" s="235" t="s">
        <v>159</v>
      </c>
      <c r="K24" s="235" t="s">
        <v>159</v>
      </c>
      <c r="L24" s="236" t="s">
        <v>159</v>
      </c>
    </row>
    <row r="25" spans="2:12" ht="26.25" thickBot="1" x14ac:dyDescent="0.45">
      <c r="B25" s="665"/>
      <c r="C25" s="237" t="s">
        <v>159</v>
      </c>
      <c r="D25" s="238" t="s">
        <v>159</v>
      </c>
      <c r="E25" s="238" t="s">
        <v>159</v>
      </c>
      <c r="F25" s="238" t="s">
        <v>159</v>
      </c>
      <c r="G25" s="238" t="s">
        <v>159</v>
      </c>
      <c r="H25" s="238" t="s">
        <v>159</v>
      </c>
      <c r="I25" s="238" t="s">
        <v>159</v>
      </c>
      <c r="J25" s="238" t="s">
        <v>159</v>
      </c>
      <c r="K25" s="238" t="s">
        <v>159</v>
      </c>
      <c r="L25" s="239" t="s">
        <v>159</v>
      </c>
    </row>
    <row r="28" spans="2:12" x14ac:dyDescent="0.4">
      <c r="C28" s="217" t="s">
        <v>150</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143</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石井　美紗貴</cp:lastModifiedBy>
  <cp:lastPrinted>2024-03-23T10:30:14Z</cp:lastPrinted>
  <dcterms:created xsi:type="dcterms:W3CDTF">2020-01-14T23:47:53Z</dcterms:created>
  <dcterms:modified xsi:type="dcterms:W3CDTF">2024-08-16T06:17:42Z</dcterms:modified>
</cp:coreProperties>
</file>