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7D35E62B-DAA8-4481-93E8-E14E6D00290A}" xr6:coauthVersionLast="36" xr6:coauthVersionMax="36" xr10:uidLastSave="{00000000-0000-0000-0000-000000000000}"/>
  <bookViews>
    <workbookView xWindow="0" yWindow="0" windowWidth="6070" windowHeight="1540" xr2:uid="{00000000-000D-0000-FFFF-FFFF00000000}"/>
  </bookViews>
  <sheets>
    <sheet name="所要額調書 " sheetId="3" r:id="rId1"/>
    <sheet name="【記載例】所要額調書" sheetId="7" r:id="rId2"/>
    <sheet name="データリスト" sheetId="4" r:id="rId3"/>
  </sheets>
  <definedNames>
    <definedName name="_xlnm.Print_Area" localSheetId="1">【記載例】所要額調書!$A$1:$J$28</definedName>
    <definedName name="_xlnm.Print_Area" localSheetId="0">'所要額調書 '!$A$1:$J$28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  <c r="H20" i="3"/>
  <c r="I20" i="7" l="1"/>
  <c r="G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E11" i="7" s="1"/>
  <c r="D10" i="7"/>
  <c r="E10" i="7" s="1"/>
  <c r="E10" i="3"/>
  <c r="D11" i="3" l="1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10" i="3"/>
  <c r="G20" i="3" l="1"/>
  <c r="I20" i="3" l="1"/>
</calcChain>
</file>

<file path=xl/sharedStrings.xml><?xml version="1.0" encoding="utf-8"?>
<sst xmlns="http://schemas.openxmlformats.org/spreadsheetml/2006/main" count="94" uniqueCount="58">
  <si>
    <t>備考</t>
    <rPh sb="0" eb="2">
      <t>ビコウ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</si>
  <si>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</si>
  <si>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</si>
  <si>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県補助所要額</t>
    <rPh sb="0" eb="1">
      <t>ケン</t>
    </rPh>
    <rPh sb="1" eb="3">
      <t>ホジョ</t>
    </rPh>
    <rPh sb="3" eb="6">
      <t>ショヨウガク</t>
    </rPh>
    <phoneticPr fontId="2"/>
  </si>
  <si>
    <t>サービス種別</t>
    <rPh sb="4" eb="6">
      <t>シュベツ</t>
    </rPh>
    <phoneticPr fontId="2"/>
  </si>
  <si>
    <t>定員</t>
    <rPh sb="0" eb="2">
      <t>テイイン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</si>
  <si>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</si>
  <si>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</si>
  <si>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介護老人保健施設</t>
  </si>
  <si>
    <t>通所リハビリテーション</t>
  </si>
  <si>
    <t>短期入所生活介護</t>
  </si>
  <si>
    <t>短期入所療養介護</t>
  </si>
  <si>
    <t>認知症対応型通所介護</t>
  </si>
  <si>
    <t>認知症対応型共同生活介護</t>
  </si>
  <si>
    <t>導入予定
台数</t>
    <rPh sb="0" eb="2">
      <t>ドウニュウ</t>
    </rPh>
    <rPh sb="2" eb="4">
      <t>ヨテイ</t>
    </rPh>
    <rPh sb="5" eb="7">
      <t>ダイスウ</t>
    </rPh>
    <phoneticPr fontId="2"/>
  </si>
  <si>
    <t>移乗支援（装着型）</t>
    <rPh sb="0" eb="2">
      <t>イジョウ</t>
    </rPh>
    <rPh sb="2" eb="4">
      <t>シエン</t>
    </rPh>
    <rPh sb="5" eb="7">
      <t>ソウチャク</t>
    </rPh>
    <rPh sb="7" eb="8">
      <t>ガタ</t>
    </rPh>
    <phoneticPr fontId="2"/>
  </si>
  <si>
    <t>移乗支援（非装着型）</t>
    <rPh sb="0" eb="2">
      <t>イジョウ</t>
    </rPh>
    <rPh sb="2" eb="4">
      <t>シエン</t>
    </rPh>
    <rPh sb="5" eb="8">
      <t>ヒソウチャク</t>
    </rPh>
    <rPh sb="8" eb="9">
      <t>ガタ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</si>
  <si>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</si>
  <si>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</si>
  <si>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</t>
    <rPh sb="0" eb="2">
      <t>ミマモ</t>
    </rPh>
    <phoneticPr fontId="2"/>
  </si>
  <si>
    <t>コミュニケーション</t>
    <phoneticPr fontId="2"/>
  </si>
  <si>
    <t>施設系</t>
    <rPh sb="0" eb="2">
      <t>シセツ</t>
    </rPh>
    <rPh sb="2" eb="3">
      <t>ケイ</t>
    </rPh>
    <phoneticPr fontId="2"/>
  </si>
  <si>
    <t>在宅系</t>
    <rPh sb="0" eb="2">
      <t>ザイタク</t>
    </rPh>
    <rPh sb="2" eb="3">
      <t>ケイ</t>
    </rPh>
    <phoneticPr fontId="2"/>
  </si>
  <si>
    <t>施設系
在宅系
の別</t>
    <rPh sb="0" eb="2">
      <t>シセツ</t>
    </rPh>
    <rPh sb="2" eb="3">
      <t>ケイ</t>
    </rPh>
    <rPh sb="4" eb="6">
      <t>ザイタク</t>
    </rPh>
    <rPh sb="6" eb="7">
      <t>ケイ</t>
    </rPh>
    <rPh sb="9" eb="10">
      <t>ベツ</t>
    </rPh>
    <phoneticPr fontId="2"/>
  </si>
  <si>
    <t>導入限度
台数
※１</t>
    <rPh sb="0" eb="2">
      <t>ドウニュウ</t>
    </rPh>
    <rPh sb="2" eb="4">
      <t>ゲンド</t>
    </rPh>
    <rPh sb="5" eb="7">
      <t>ダイスウ</t>
    </rPh>
    <phoneticPr fontId="2"/>
  </si>
  <si>
    <t>前年度まで
の導入台数
※２</t>
    <rPh sb="0" eb="3">
      <t>ゼンネンド</t>
    </rPh>
    <rPh sb="7" eb="9">
      <t>ドウニュウ</t>
    </rPh>
    <rPh sb="9" eb="11">
      <t>ダイスウ</t>
    </rPh>
    <phoneticPr fontId="2"/>
  </si>
  <si>
    <t>※２　前年度までに当補助金により導入した機器の台数を記載すること。</t>
    <rPh sb="3" eb="6">
      <t>ゼンネンド</t>
    </rPh>
    <rPh sb="9" eb="10">
      <t>トウ</t>
    </rPh>
    <rPh sb="10" eb="13">
      <t>ホジョキン</t>
    </rPh>
    <rPh sb="16" eb="18">
      <t>ドウニュウ</t>
    </rPh>
    <rPh sb="20" eb="22">
      <t>キキ</t>
    </rPh>
    <rPh sb="23" eb="25">
      <t>ダイスウ</t>
    </rPh>
    <rPh sb="26" eb="28">
      <t>キサイ</t>
    </rPh>
    <phoneticPr fontId="2"/>
  </si>
  <si>
    <t>入浴介助</t>
    <rPh sb="0" eb="2">
      <t>ニュウヨク</t>
    </rPh>
    <rPh sb="2" eb="4">
      <t>カイジョ</t>
    </rPh>
    <phoneticPr fontId="2"/>
  </si>
  <si>
    <t>ハードウェア</t>
    <phoneticPr fontId="2"/>
  </si>
  <si>
    <t>ソフトウェア</t>
    <phoneticPr fontId="2"/>
  </si>
  <si>
    <t>クラウドサービス</t>
    <phoneticPr fontId="2"/>
  </si>
  <si>
    <t>保守・サポート費</t>
    <rPh sb="0" eb="2">
      <t>ホシュ</t>
    </rPh>
    <rPh sb="7" eb="8">
      <t>ヒ</t>
    </rPh>
    <phoneticPr fontId="2"/>
  </si>
  <si>
    <t>導入設定及び導入研修</t>
    <rPh sb="0" eb="2">
      <t>ドウニュウ</t>
    </rPh>
    <rPh sb="2" eb="4">
      <t>セッテイ</t>
    </rPh>
    <rPh sb="4" eb="5">
      <t>オヨ</t>
    </rPh>
    <rPh sb="6" eb="8">
      <t>ドウニュウ</t>
    </rPh>
    <rPh sb="8" eb="10">
      <t>ケンシュウ</t>
    </rPh>
    <phoneticPr fontId="2"/>
  </si>
  <si>
    <t>セキュリティ対策</t>
    <rPh sb="6" eb="8">
      <t>タイサク</t>
    </rPh>
    <phoneticPr fontId="2"/>
  </si>
  <si>
    <t>Wi-Fi環境</t>
    <rPh sb="5" eb="7">
      <t>カンキョウ</t>
    </rPh>
    <phoneticPr fontId="2"/>
  </si>
  <si>
    <t>インカム</t>
    <phoneticPr fontId="2"/>
  </si>
  <si>
    <t>システム連動</t>
    <rPh sb="4" eb="6">
      <t>レンドウ</t>
    </rPh>
    <phoneticPr fontId="2"/>
  </si>
  <si>
    <t>介護ロボット</t>
    <rPh sb="0" eb="2">
      <t>カイゴ</t>
    </rPh>
    <phoneticPr fontId="2"/>
  </si>
  <si>
    <t>施設・事業所名</t>
    <phoneticPr fontId="2"/>
  </si>
  <si>
    <t>介護老人福祉施設（地域密着型を含む）</t>
  </si>
  <si>
    <t>介護医療院</t>
  </si>
  <si>
    <t>特定施設入居者生活介護（地域密着型を含む）</t>
  </si>
  <si>
    <t>通所介護（地域密着型を含む）</t>
  </si>
  <si>
    <t>法人名：</t>
    <rPh sb="0" eb="2">
      <t>ホウジン</t>
    </rPh>
    <rPh sb="2" eb="3">
      <t>メイ</t>
    </rPh>
    <phoneticPr fontId="2"/>
  </si>
  <si>
    <t>　　１台未満は切り上げるものとする。）</t>
    <phoneticPr fontId="2"/>
  </si>
  <si>
    <t>※１　施設・居住系サービスについては利用定員数を 10 で除した数、在宅系サービスについては利用定員数を 20 で除した数（小数点以下は切り捨てる。ただし、</t>
    <phoneticPr fontId="2"/>
  </si>
  <si>
    <t>社会福祉法人○○会</t>
    <phoneticPr fontId="2"/>
  </si>
  <si>
    <t>特別養護老人ホーム○○○○（ユニット型）</t>
    <phoneticPr fontId="2"/>
  </si>
  <si>
    <t>通所介護事業所○○</t>
    <rPh sb="0" eb="2">
      <t>ツウショ</t>
    </rPh>
    <rPh sb="2" eb="4">
      <t>カイゴ</t>
    </rPh>
    <rPh sb="4" eb="7">
      <t>ジギョウショ</t>
    </rPh>
    <phoneticPr fontId="2"/>
  </si>
  <si>
    <t>見守り機器の導入に伴う通信環境整備</t>
    <rPh sb="0" eb="2">
      <t>ミマモ</t>
    </rPh>
    <rPh sb="3" eb="5">
      <t>キキ</t>
    </rPh>
    <phoneticPr fontId="2"/>
  </si>
  <si>
    <t>補助対象区分</t>
    <rPh sb="0" eb="2">
      <t>ホジョ</t>
    </rPh>
    <rPh sb="2" eb="4">
      <t>タイショウ</t>
    </rPh>
    <rPh sb="4" eb="6">
      <t>クブン</t>
    </rPh>
    <phoneticPr fontId="2"/>
  </si>
  <si>
    <t>〇</t>
  </si>
  <si>
    <t>〇</t>
    <phoneticPr fontId="2"/>
  </si>
  <si>
    <t>―</t>
    <phoneticPr fontId="2"/>
  </si>
  <si>
    <t>※３　１つの介護ロボット導入計画につき１回の補助ですが、別計画であれば補助協議が可能です。この場合、備考欄に「※前年度導入ロボットとは別計画」と
　　記載してください。（この場合、前年度までの導入台数※２に記載されているロボットを、年度別、計画別に分けた資料を任意様式で提出してください。</t>
    <rPh sb="6" eb="8">
      <t>カイゴ</t>
    </rPh>
    <rPh sb="12" eb="14">
      <t>ドウニュウ</t>
    </rPh>
    <rPh sb="14" eb="16">
      <t>ケイカク</t>
    </rPh>
    <rPh sb="20" eb="21">
      <t>カイ</t>
    </rPh>
    <rPh sb="22" eb="24">
      <t>ホジョ</t>
    </rPh>
    <rPh sb="28" eb="29">
      <t>ベツ</t>
    </rPh>
    <rPh sb="29" eb="31">
      <t>ケイカク</t>
    </rPh>
    <rPh sb="35" eb="37">
      <t>ホジョ</t>
    </rPh>
    <rPh sb="37" eb="39">
      <t>キョウギ</t>
    </rPh>
    <rPh sb="40" eb="42">
      <t>カノウ</t>
    </rPh>
    <rPh sb="47" eb="49">
      <t>バアイ</t>
    </rPh>
    <rPh sb="50" eb="52">
      <t>ビコウ</t>
    </rPh>
    <rPh sb="52" eb="53">
      <t>ラン</t>
    </rPh>
    <rPh sb="75" eb="76">
      <t>キ</t>
    </rPh>
    <rPh sb="76" eb="77">
      <t>サイ</t>
    </rPh>
    <rPh sb="87" eb="89">
      <t>バアイ</t>
    </rPh>
    <rPh sb="90" eb="93">
      <t>ゼンネンド</t>
    </rPh>
    <rPh sb="96" eb="98">
      <t>ドウニュウ</t>
    </rPh>
    <rPh sb="98" eb="100">
      <t>ダイスウ</t>
    </rPh>
    <rPh sb="103" eb="105">
      <t>キサイ</t>
    </rPh>
    <rPh sb="116" eb="118">
      <t>ネンド</t>
    </rPh>
    <rPh sb="118" eb="119">
      <t>ベツ</t>
    </rPh>
    <rPh sb="120" eb="122">
      <t>ケイカク</t>
    </rPh>
    <rPh sb="122" eb="123">
      <t>ベツ</t>
    </rPh>
    <rPh sb="124" eb="125">
      <t>ワ</t>
    </rPh>
    <rPh sb="127" eb="129">
      <t>シリョウ</t>
    </rPh>
    <rPh sb="130" eb="132">
      <t>ニンイ</t>
    </rPh>
    <rPh sb="132" eb="134">
      <t>ヨウシキ</t>
    </rPh>
    <rPh sb="135" eb="137">
      <t>テイシュツ</t>
    </rPh>
    <phoneticPr fontId="2"/>
  </si>
  <si>
    <t>※前年度導入ロボットとは別計画※３</t>
    <rPh sb="1" eb="4">
      <t>ゼンネンド</t>
    </rPh>
    <rPh sb="4" eb="6">
      <t>ドウニュウ</t>
    </rPh>
    <rPh sb="12" eb="13">
      <t>ベツ</t>
    </rPh>
    <rPh sb="13" eb="15">
      <t>ケイカク</t>
    </rPh>
    <phoneticPr fontId="2"/>
  </si>
  <si>
    <t>山口県介護テクノロジー導入支援事業補助金所要額調書（介護ロボット等）</t>
    <rPh sb="0" eb="3">
      <t>ヤマグチケン</t>
    </rPh>
    <rPh sb="3" eb="5">
      <t>カイゴ</t>
    </rPh>
    <rPh sb="11" eb="17">
      <t>ドウニュウシエンジギョウ</t>
    </rPh>
    <rPh sb="17" eb="20">
      <t>ホジョキン</t>
    </rPh>
    <rPh sb="20" eb="23">
      <t>ショヨウガク</t>
    </rPh>
    <rPh sb="23" eb="25">
      <t>チョウショ</t>
    </rPh>
    <rPh sb="26" eb="28">
      <t>カイゴ</t>
    </rPh>
    <rPh sb="32" eb="33">
      <t>トウ</t>
    </rPh>
    <phoneticPr fontId="2"/>
  </si>
  <si>
    <t>山口県介護テクノロジー導入支援事業補助金所要額調書（介護ロボット等）</t>
    <rPh sb="0" eb="2">
      <t>ヤマグチ</t>
    </rPh>
    <rPh sb="2" eb="3">
      <t>ケン</t>
    </rPh>
    <rPh sb="3" eb="5">
      <t>カイゴ</t>
    </rPh>
    <rPh sb="11" eb="13">
      <t>ドウニュウ</t>
    </rPh>
    <rPh sb="13" eb="15">
      <t>シエン</t>
    </rPh>
    <rPh sb="15" eb="17">
      <t>ジギョウ</t>
    </rPh>
    <rPh sb="17" eb="20">
      <t>ホジョキン</t>
    </rPh>
    <rPh sb="20" eb="22">
      <t>ショヨウ</t>
    </rPh>
    <rPh sb="22" eb="23">
      <t>ガク</t>
    </rPh>
    <rPh sb="23" eb="25">
      <t>チョウショ</t>
    </rPh>
    <rPh sb="26" eb="28">
      <t>カイゴ</t>
    </rPh>
    <rPh sb="32" eb="3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</si>
</sst>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&quot;計&quot;##&quot;台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9" fontId="3" fillId="0" borderId="0" xfId="1" applyFont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9" fontId="3" fillId="2" borderId="0" xfId="1" quotePrefix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3" fillId="0" borderId="0" xfId="3" applyFont="1" applyFill="1" applyBorder="1" applyAlignment="1">
      <alignment vertical="center"/>
    </xf>
    <xf numFmtId="0" fontId="6" fillId="0" borderId="0" xfId="4" applyFo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38" fontId="7" fillId="3" borderId="1" xfId="2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7" fillId="3" borderId="3" xfId="0" applyFont="1" applyFill="1" applyBorder="1" applyAlignment="1" applyProtection="1">
      <alignment vertical="center" wrapText="1"/>
      <protection locked="0"/>
    </xf>
    <xf numFmtId="38" fontId="7" fillId="3" borderId="3" xfId="2" applyFont="1" applyFill="1" applyBorder="1" applyAlignment="1" applyProtection="1">
      <alignment vertical="center" shrinkToFi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38" fontId="7" fillId="0" borderId="4" xfId="2" applyFont="1" applyBorder="1" applyAlignment="1">
      <alignment vertical="center" shrinkToFit="1"/>
    </xf>
    <xf numFmtId="0" fontId="7" fillId="0" borderId="3" xfId="0" applyFont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wrapText="1"/>
    </xf>
    <xf numFmtId="177" fontId="7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>
      <alignment vertical="center"/>
    </xf>
    <xf numFmtId="0" fontId="6" fillId="2" borderId="0" xfId="4" applyFont="1" applyFill="1" applyAlignment="1">
      <alignment horizontal="center" vertical="center"/>
    </xf>
    <xf numFmtId="38" fontId="7" fillId="3" borderId="1" xfId="2" applyFont="1" applyFill="1" applyBorder="1" applyAlignment="1" applyProtection="1">
      <alignment horizontal="center" vertical="center" shrinkToFit="1"/>
      <protection locked="0"/>
    </xf>
    <xf numFmtId="38" fontId="7" fillId="3" borderId="3" xfId="2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9" fontId="7" fillId="2" borderId="0" xfId="1" quotePrefix="1" applyFont="1" applyFill="1" applyBorder="1">
      <alignment vertical="center"/>
    </xf>
    <xf numFmtId="176" fontId="7" fillId="2" borderId="0" xfId="0" applyNumberFormat="1" applyFont="1" applyFill="1">
      <alignment vertical="center"/>
    </xf>
    <xf numFmtId="0" fontId="7" fillId="0" borderId="0" xfId="0" applyFont="1" applyBorder="1">
      <alignment vertical="center"/>
    </xf>
    <xf numFmtId="0" fontId="7" fillId="2" borderId="0" xfId="0" applyFont="1" applyFill="1" applyBorder="1">
      <alignment vertical="center"/>
    </xf>
    <xf numFmtId="176" fontId="7" fillId="2" borderId="0" xfId="0" applyNumberFormat="1" applyFont="1" applyFill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9" fontId="7" fillId="0" borderId="0" xfId="1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1143000</xdr:colOff>
      <xdr:row>2</xdr:row>
      <xdr:rowOff>148166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169333"/>
          <a:ext cx="1143000" cy="571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showGridLines="0" showZeros="0" tabSelected="1" zoomScale="90" zoomScaleNormal="90" workbookViewId="0">
      <selection activeCell="A2" sqref="A2:J2"/>
    </sheetView>
  </sheetViews>
  <sheetFormatPr defaultColWidth="9" defaultRowHeight="13" x14ac:dyDescent="0.2"/>
  <cols>
    <col min="1" max="1" width="34.90625" style="1" customWidth="1"/>
    <col min="2" max="2" width="10.90625" style="1" customWidth="1"/>
    <col min="3" max="3" width="25.453125" style="1" customWidth="1"/>
    <col min="4" max="6" width="11.6328125" style="1" customWidth="1"/>
    <col min="7" max="7" width="11.453125" style="1" customWidth="1"/>
    <col min="8" max="8" width="13.90625" style="1" bestFit="1" customWidth="1"/>
    <col min="9" max="9" width="14.81640625" style="1" customWidth="1"/>
    <col min="10" max="10" width="21.36328125" style="1" customWidth="1"/>
    <col min="11" max="11" width="10.08984375" style="1" customWidth="1"/>
    <col min="12" max="12" width="9.453125" style="1" bestFit="1" customWidth="1"/>
    <col min="13" max="13" width="18.36328125" style="1" customWidth="1"/>
    <col min="14" max="16384" width="9" style="1"/>
  </cols>
  <sheetData>
    <row r="1" spans="1:19" x14ac:dyDescent="0.2">
      <c r="B1" s="17"/>
      <c r="C1" s="17"/>
      <c r="D1" s="17"/>
      <c r="E1" s="17"/>
      <c r="F1" s="17"/>
      <c r="G1" s="17"/>
      <c r="H1" s="17"/>
      <c r="I1" s="17"/>
      <c r="J1" s="17"/>
    </row>
    <row r="2" spans="1:19" ht="33" customHeight="1" x14ac:dyDescent="0.2">
      <c r="A2" s="48" t="s">
        <v>56</v>
      </c>
      <c r="B2" s="48"/>
      <c r="C2" s="48"/>
      <c r="D2" s="48"/>
      <c r="E2" s="48"/>
      <c r="F2" s="48"/>
      <c r="G2" s="48"/>
      <c r="H2" s="48"/>
      <c r="I2" s="48"/>
      <c r="J2" s="48"/>
    </row>
    <row r="3" spans="1:19" ht="17.2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9" ht="30" customHeight="1" x14ac:dyDescent="0.2">
      <c r="A4" s="17"/>
      <c r="B4" s="17"/>
      <c r="D4" s="18"/>
      <c r="E4" s="18"/>
      <c r="F4" s="18" t="s">
        <v>43</v>
      </c>
      <c r="G4" s="49"/>
      <c r="H4" s="49"/>
      <c r="I4" s="49"/>
      <c r="J4" s="49"/>
    </row>
    <row r="5" spans="1:19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2"/>
      <c r="L5" s="3"/>
      <c r="N5" s="5"/>
      <c r="O5" s="5"/>
      <c r="P5" s="5"/>
      <c r="Q5" s="6"/>
      <c r="R5" s="7"/>
      <c r="S5" s="5"/>
    </row>
    <row r="6" spans="1:19" ht="16.5" customHeight="1" x14ac:dyDescent="0.2">
      <c r="A6" s="50" t="s">
        <v>38</v>
      </c>
      <c r="B6" s="47" t="s">
        <v>5</v>
      </c>
      <c r="C6" s="47" t="s">
        <v>4</v>
      </c>
      <c r="D6" s="47" t="s">
        <v>23</v>
      </c>
      <c r="E6" s="50" t="s">
        <v>50</v>
      </c>
      <c r="F6" s="50"/>
      <c r="G6" s="50"/>
      <c r="H6" s="50"/>
      <c r="I6" s="47" t="s">
        <v>3</v>
      </c>
      <c r="J6" s="47" t="s">
        <v>0</v>
      </c>
      <c r="K6" s="2"/>
      <c r="L6" s="3"/>
      <c r="N6" s="5"/>
      <c r="O6" s="5"/>
      <c r="P6" s="5"/>
      <c r="Q6" s="6"/>
      <c r="R6" s="7"/>
      <c r="S6" s="5"/>
    </row>
    <row r="7" spans="1:19" ht="13" customHeight="1" x14ac:dyDescent="0.2">
      <c r="A7" s="50"/>
      <c r="B7" s="47"/>
      <c r="C7" s="47"/>
      <c r="D7" s="47"/>
      <c r="E7" s="50" t="s">
        <v>37</v>
      </c>
      <c r="F7" s="50"/>
      <c r="G7" s="50"/>
      <c r="H7" s="47" t="s">
        <v>49</v>
      </c>
      <c r="I7" s="47"/>
      <c r="J7" s="47"/>
      <c r="K7" s="2"/>
      <c r="L7" s="3"/>
      <c r="N7" s="5"/>
      <c r="O7" s="5"/>
      <c r="P7" s="5"/>
      <c r="Q7" s="6"/>
      <c r="R7" s="7"/>
      <c r="S7" s="5"/>
    </row>
    <row r="8" spans="1:19" ht="46.5" customHeight="1" x14ac:dyDescent="0.2">
      <c r="A8" s="50"/>
      <c r="B8" s="47"/>
      <c r="C8" s="47"/>
      <c r="D8" s="47"/>
      <c r="E8" s="43" t="s">
        <v>24</v>
      </c>
      <c r="F8" s="43" t="s">
        <v>25</v>
      </c>
      <c r="G8" s="43" t="s">
        <v>14</v>
      </c>
      <c r="H8" s="47"/>
      <c r="I8" s="47"/>
      <c r="J8" s="47"/>
    </row>
    <row r="9" spans="1:19" x14ac:dyDescent="0.2">
      <c r="A9" s="14"/>
      <c r="B9" s="15" t="s">
        <v>6</v>
      </c>
      <c r="C9" s="16"/>
      <c r="D9" s="16"/>
      <c r="E9" s="15" t="s">
        <v>7</v>
      </c>
      <c r="F9" s="15" t="s">
        <v>7</v>
      </c>
      <c r="G9" s="15" t="s">
        <v>7</v>
      </c>
      <c r="H9" s="15"/>
      <c r="I9" s="15" t="s">
        <v>1</v>
      </c>
      <c r="J9" s="16"/>
    </row>
    <row r="10" spans="1:19" ht="30" customHeight="1" x14ac:dyDescent="0.2">
      <c r="A10" s="19"/>
      <c r="B10" s="20"/>
      <c r="C10" s="20"/>
      <c r="D10" s="30">
        <f>+IFERROR(VLOOKUP(C10,データリスト!$A$1:$B$11,2,FALSE),)</f>
        <v>0</v>
      </c>
      <c r="E10" s="30" t="str">
        <f>IF(C10="","",IF(D10="施設系",IF(ROUNDDOWN(B10*0.1,0)&gt;1,ROUNDDOWN(B10*0.1,0),1),IF(ROUNDDOWN(B10*0.05,0)&gt;1,ROUNDDOWN(B10*0.05,0),1)))</f>
        <v/>
      </c>
      <c r="F10" s="20"/>
      <c r="G10" s="20"/>
      <c r="H10" s="35"/>
      <c r="I10" s="21"/>
      <c r="J10" s="22"/>
    </row>
    <row r="11" spans="1:19" ht="30" customHeight="1" x14ac:dyDescent="0.2">
      <c r="A11" s="19"/>
      <c r="B11" s="20"/>
      <c r="C11" s="20"/>
      <c r="D11" s="30">
        <f>+IFERROR(VLOOKUP(C11,データリスト!$A$1:$B$11,2,FALSE),)</f>
        <v>0</v>
      </c>
      <c r="E11" s="30" t="str">
        <f t="shared" ref="E11:E19" si="0">IF(C11="","",IF(D11="施設系",IF(ROUNDDOWN(B11*0.1,0)&gt;1,ROUNDDOWN(B11*0.1,0),1),IF(ROUNDDOWN(B11*0.05,0)&gt;1,ROUNDDOWN(B11*0.05,0),1)))</f>
        <v/>
      </c>
      <c r="F11" s="20"/>
      <c r="G11" s="20"/>
      <c r="H11" s="35"/>
      <c r="I11" s="21"/>
      <c r="J11" s="22"/>
    </row>
    <row r="12" spans="1:19" ht="30" customHeight="1" x14ac:dyDescent="0.2">
      <c r="A12" s="19"/>
      <c r="B12" s="20"/>
      <c r="C12" s="20"/>
      <c r="D12" s="30">
        <f>+IFERROR(VLOOKUP(C12,データリスト!$A$1:$B$11,2,FALSE),)</f>
        <v>0</v>
      </c>
      <c r="E12" s="30" t="str">
        <f t="shared" si="0"/>
        <v/>
      </c>
      <c r="F12" s="20"/>
      <c r="G12" s="20"/>
      <c r="H12" s="35"/>
      <c r="I12" s="21"/>
      <c r="J12" s="22"/>
    </row>
    <row r="13" spans="1:19" ht="30" customHeight="1" x14ac:dyDescent="0.2">
      <c r="A13" s="19"/>
      <c r="B13" s="20"/>
      <c r="C13" s="20"/>
      <c r="D13" s="30">
        <f>+IFERROR(VLOOKUP(C13,データリスト!$A$1:$B$11,2,FALSE),)</f>
        <v>0</v>
      </c>
      <c r="E13" s="30" t="str">
        <f t="shared" si="0"/>
        <v/>
      </c>
      <c r="F13" s="20"/>
      <c r="G13" s="20"/>
      <c r="H13" s="35"/>
      <c r="I13" s="21"/>
      <c r="J13" s="22"/>
    </row>
    <row r="14" spans="1:19" ht="30" customHeight="1" x14ac:dyDescent="0.2">
      <c r="A14" s="19"/>
      <c r="B14" s="20"/>
      <c r="C14" s="20"/>
      <c r="D14" s="30">
        <f>+IFERROR(VLOOKUP(C14,データリスト!$A$1:$B$11,2,FALSE),)</f>
        <v>0</v>
      </c>
      <c r="E14" s="30" t="str">
        <f t="shared" si="0"/>
        <v/>
      </c>
      <c r="F14" s="20"/>
      <c r="G14" s="20"/>
      <c r="H14" s="35"/>
      <c r="I14" s="21"/>
      <c r="J14" s="22"/>
      <c r="M14" s="4"/>
    </row>
    <row r="15" spans="1:19" ht="30" customHeight="1" x14ac:dyDescent="0.2">
      <c r="A15" s="19"/>
      <c r="B15" s="20"/>
      <c r="C15" s="20"/>
      <c r="D15" s="30">
        <f>+IFERROR(VLOOKUP(C15,データリスト!$A$1:$B$11,2,FALSE),)</f>
        <v>0</v>
      </c>
      <c r="E15" s="30" t="str">
        <f t="shared" si="0"/>
        <v/>
      </c>
      <c r="F15" s="20"/>
      <c r="G15" s="20"/>
      <c r="H15" s="35"/>
      <c r="I15" s="21"/>
      <c r="J15" s="22"/>
      <c r="M15" s="4"/>
    </row>
    <row r="16" spans="1:19" ht="30" customHeight="1" x14ac:dyDescent="0.2">
      <c r="A16" s="19"/>
      <c r="B16" s="20"/>
      <c r="C16" s="20"/>
      <c r="D16" s="30">
        <f>+IFERROR(VLOOKUP(C16,データリスト!$A$1:$B$11,2,FALSE),)</f>
        <v>0</v>
      </c>
      <c r="E16" s="30" t="str">
        <f t="shared" si="0"/>
        <v/>
      </c>
      <c r="F16" s="20"/>
      <c r="G16" s="20"/>
      <c r="H16" s="35"/>
      <c r="I16" s="21"/>
      <c r="J16" s="22"/>
      <c r="M16" s="4"/>
    </row>
    <row r="17" spans="1:19" ht="30" customHeight="1" x14ac:dyDescent="0.2">
      <c r="A17" s="19"/>
      <c r="B17" s="20"/>
      <c r="C17" s="20"/>
      <c r="D17" s="30">
        <f>+IFERROR(VLOOKUP(C17,データリスト!$A$1:$B$11,2,FALSE),)</f>
        <v>0</v>
      </c>
      <c r="E17" s="30" t="str">
        <f t="shared" si="0"/>
        <v/>
      </c>
      <c r="F17" s="20"/>
      <c r="G17" s="20"/>
      <c r="H17" s="35"/>
      <c r="I17" s="21"/>
      <c r="J17" s="22"/>
      <c r="M17" s="4"/>
    </row>
    <row r="18" spans="1:19" ht="30" customHeight="1" x14ac:dyDescent="0.2">
      <c r="A18" s="19"/>
      <c r="B18" s="20"/>
      <c r="C18" s="20"/>
      <c r="D18" s="30">
        <f>+IFERROR(VLOOKUP(C18,データリスト!$A$1:$B$11,2,FALSE),)</f>
        <v>0</v>
      </c>
      <c r="E18" s="30" t="str">
        <f t="shared" si="0"/>
        <v/>
      </c>
      <c r="F18" s="20"/>
      <c r="G18" s="20"/>
      <c r="H18" s="35"/>
      <c r="I18" s="21"/>
      <c r="J18" s="22"/>
      <c r="M18" s="4"/>
    </row>
    <row r="19" spans="1:19" ht="30" customHeight="1" x14ac:dyDescent="0.2">
      <c r="A19" s="23"/>
      <c r="B19" s="24"/>
      <c r="C19" s="23"/>
      <c r="D19" s="31">
        <f>+IFERROR(VLOOKUP(C19,データリスト!$A$1:$B$11,2,FALSE),)</f>
        <v>0</v>
      </c>
      <c r="E19" s="30" t="str">
        <f t="shared" si="0"/>
        <v/>
      </c>
      <c r="F19" s="24"/>
      <c r="G19" s="24"/>
      <c r="H19" s="36"/>
      <c r="I19" s="25"/>
      <c r="J19" s="26"/>
      <c r="M19" s="4"/>
    </row>
    <row r="20" spans="1:19" ht="23.25" customHeight="1" x14ac:dyDescent="0.2">
      <c r="A20" s="27" t="s">
        <v>2</v>
      </c>
      <c r="B20" s="28"/>
      <c r="C20" s="27"/>
      <c r="D20" s="27"/>
      <c r="E20" s="32"/>
      <c r="F20" s="27"/>
      <c r="G20" s="28">
        <f t="shared" ref="G20" si="1">SUM(G10:G19)</f>
        <v>0</v>
      </c>
      <c r="H20" s="28">
        <f>SUM(H10:H19)</f>
        <v>0</v>
      </c>
      <c r="I20" s="28">
        <f>SUM(I10:I19)</f>
        <v>0</v>
      </c>
      <c r="J20" s="29"/>
      <c r="M20" s="4"/>
    </row>
    <row r="21" spans="1:19" ht="13.5" customHeight="1" x14ac:dyDescent="0.2">
      <c r="A21" s="17" t="s">
        <v>45</v>
      </c>
      <c r="B21" s="17"/>
      <c r="C21" s="17"/>
      <c r="D21" s="17"/>
      <c r="E21" s="17"/>
      <c r="F21" s="17"/>
      <c r="G21" s="17"/>
      <c r="H21" s="17"/>
      <c r="I21" s="17"/>
      <c r="J21" s="17"/>
      <c r="K21" s="2"/>
      <c r="L21" s="3"/>
      <c r="M21" s="5"/>
      <c r="N21" s="5"/>
      <c r="O21" s="5"/>
      <c r="P21" s="5"/>
      <c r="Q21" s="6"/>
      <c r="R21" s="7"/>
      <c r="S21" s="5"/>
    </row>
    <row r="22" spans="1:19" ht="13.5" customHeight="1" x14ac:dyDescent="0.2">
      <c r="A22" s="17" t="s">
        <v>44</v>
      </c>
      <c r="B22" s="17"/>
      <c r="C22" s="17"/>
      <c r="D22" s="17"/>
      <c r="E22" s="17"/>
      <c r="F22" s="17"/>
      <c r="G22" s="17"/>
      <c r="H22" s="17"/>
      <c r="I22" s="17"/>
      <c r="J22" s="17"/>
      <c r="K22" s="2"/>
      <c r="L22" s="2"/>
      <c r="N22" s="5"/>
      <c r="O22" s="5"/>
      <c r="P22" s="5"/>
      <c r="Q22" s="6"/>
      <c r="R22" s="7"/>
      <c r="S22" s="5"/>
    </row>
    <row r="23" spans="1:19" ht="13.5" customHeight="1" x14ac:dyDescent="0.2">
      <c r="A23" s="17" t="s">
        <v>26</v>
      </c>
      <c r="B23" s="17"/>
      <c r="C23" s="17"/>
      <c r="D23" s="17"/>
      <c r="E23" s="17"/>
      <c r="F23" s="17"/>
      <c r="G23" s="17"/>
      <c r="H23" s="17"/>
      <c r="I23" s="17"/>
      <c r="J23" s="17"/>
      <c r="K23" s="2"/>
      <c r="L23" s="2"/>
      <c r="N23" s="5"/>
      <c r="O23" s="5"/>
      <c r="P23" s="5"/>
      <c r="Q23" s="6"/>
      <c r="R23" s="7"/>
      <c r="S23" s="5"/>
    </row>
    <row r="24" spans="1:19" s="17" customFormat="1" ht="13" customHeight="1" x14ac:dyDescent="0.2">
      <c r="A24" s="46" t="s">
        <v>54</v>
      </c>
      <c r="B24" s="46"/>
      <c r="C24" s="46"/>
      <c r="D24" s="46"/>
      <c r="E24" s="46"/>
      <c r="F24" s="46"/>
      <c r="G24" s="46"/>
      <c r="H24" s="46"/>
      <c r="I24" s="46"/>
      <c r="J24" s="46"/>
      <c r="M24" s="37"/>
      <c r="N24" s="37"/>
      <c r="O24" s="37"/>
      <c r="P24" s="38"/>
      <c r="Q24" s="39"/>
      <c r="R24" s="37"/>
    </row>
    <row r="25" spans="1:19" s="17" customFormat="1" ht="19.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M25" s="37"/>
      <c r="N25" s="37"/>
      <c r="O25" s="37"/>
      <c r="P25" s="38"/>
      <c r="Q25" s="39"/>
      <c r="R25" s="37"/>
    </row>
    <row r="26" spans="1:19" x14ac:dyDescent="0.2">
      <c r="N26" s="5"/>
      <c r="O26" s="5"/>
      <c r="P26" s="5"/>
      <c r="Q26" s="6"/>
      <c r="R26" s="7"/>
      <c r="S26" s="5"/>
    </row>
    <row r="27" spans="1:19" ht="19.5" customHeight="1" x14ac:dyDescent="0.2">
      <c r="N27" s="5"/>
      <c r="O27" s="5"/>
      <c r="P27" s="5"/>
      <c r="Q27" s="6"/>
      <c r="R27" s="7"/>
      <c r="S27" s="5"/>
    </row>
    <row r="28" spans="1:19" x14ac:dyDescent="0.2">
      <c r="N28" s="5"/>
      <c r="O28" s="5"/>
      <c r="P28" s="5"/>
      <c r="Q28" s="6"/>
      <c r="R28" s="7"/>
      <c r="S28" s="5"/>
    </row>
    <row r="29" spans="1:19" x14ac:dyDescent="0.2">
      <c r="N29" s="5"/>
      <c r="O29" s="5"/>
      <c r="P29" s="5"/>
      <c r="Q29" s="6"/>
      <c r="R29" s="7"/>
      <c r="S29" s="5"/>
    </row>
    <row r="30" spans="1:19" x14ac:dyDescent="0.2">
      <c r="N30" s="5"/>
      <c r="O30" s="5"/>
      <c r="P30" s="5"/>
      <c r="Q30" s="5"/>
      <c r="R30" s="5"/>
      <c r="S30" s="5"/>
    </row>
  </sheetData>
  <sheetProtection formatCells="0" insertRows="0" sort="0" autoFilter="0"/>
  <mergeCells count="12">
    <mergeCell ref="A24:J25"/>
    <mergeCell ref="J6:J8"/>
    <mergeCell ref="A2:J2"/>
    <mergeCell ref="G4:J4"/>
    <mergeCell ref="E7:G7"/>
    <mergeCell ref="H7:H8"/>
    <mergeCell ref="E6:H6"/>
    <mergeCell ref="A6:A8"/>
    <mergeCell ref="B6:B8"/>
    <mergeCell ref="C6:C8"/>
    <mergeCell ref="D6:D8"/>
    <mergeCell ref="I6:I8"/>
  </mergeCells>
  <phoneticPr fontId="2"/>
  <conditionalFormatting sqref="G10">
    <cfRule type="expression" dxfId="19" priority="11">
      <formula>$E$10-$F$10&lt;$G$10</formula>
    </cfRule>
  </conditionalFormatting>
  <conditionalFormatting sqref="G11">
    <cfRule type="expression" dxfId="18" priority="10">
      <formula>$E$11-$F$11&lt;$G$11</formula>
    </cfRule>
  </conditionalFormatting>
  <conditionalFormatting sqref="G12">
    <cfRule type="expression" dxfId="17" priority="9">
      <formula>$E$12-$F$12&lt;$G$12</formula>
    </cfRule>
  </conditionalFormatting>
  <conditionalFormatting sqref="G13">
    <cfRule type="expression" dxfId="16" priority="8">
      <formula>$E$13-$F$13&lt;$G$13</formula>
    </cfRule>
  </conditionalFormatting>
  <conditionalFormatting sqref="G14">
    <cfRule type="expression" dxfId="15" priority="7">
      <formula>$E$14-$F$14&lt;$G$14</formula>
    </cfRule>
  </conditionalFormatting>
  <conditionalFormatting sqref="G15">
    <cfRule type="expression" dxfId="14" priority="6">
      <formula>$E$15-$F$15&lt;$G$15</formula>
    </cfRule>
  </conditionalFormatting>
  <conditionalFormatting sqref="G16">
    <cfRule type="expression" dxfId="13" priority="5">
      <formula>$E$16-$F$16&lt;$G$16</formula>
    </cfRule>
  </conditionalFormatting>
  <conditionalFormatting sqref="G17">
    <cfRule type="expression" dxfId="12" priority="4">
      <formula>$E$17-$F$17&lt;$G$17</formula>
    </cfRule>
  </conditionalFormatting>
  <conditionalFormatting sqref="G18">
    <cfRule type="expression" dxfId="11" priority="2">
      <formula>$E$18-$F$18&lt;$G$18</formula>
    </cfRule>
  </conditionalFormatting>
  <conditionalFormatting sqref="G19">
    <cfRule type="expression" dxfId="10" priority="1">
      <formula>$E$19-$F$19&lt;$G$19</formula>
    </cfRule>
  </conditionalFormatting>
  <dataValidations count="1">
    <dataValidation errorStyle="information" allowBlank="1" showInputMessage="1" showErrorMessage="1" sqref="F10:F19 D10:D19" xr:uid="{00000000-0002-0000-0000-000000000000}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81" fitToHeight="0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000-000001000000}">
          <x14:formula1>
            <xm:f>データリスト!$A$1:$A$11</xm:f>
          </x14:formula1>
          <xm:sqref>C10:C19</xm:sqref>
        </x14:dataValidation>
        <x14:dataValidation type="list" allowBlank="1" showInputMessage="1" showErrorMessage="1" xr:uid="{88EE6D10-7706-42B7-8EF6-88E27348FE51}">
          <x14:formula1>
            <xm:f>データリスト!$D$1:$D$2</xm:f>
          </x14:formula1>
          <xm:sqref>H10:H19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28"/>
  <sheetViews>
    <sheetView showGridLines="0" showZeros="0" zoomScale="90" zoomScaleNormal="90" workbookViewId="0">
      <selection activeCell="A3" sqref="A3"/>
    </sheetView>
  </sheetViews>
  <sheetFormatPr defaultColWidth="9" defaultRowHeight="13" x14ac:dyDescent="0.2"/>
  <cols>
    <col min="1" max="1" width="34.90625" style="17" customWidth="1"/>
    <col min="2" max="2" width="10.90625" style="17" customWidth="1"/>
    <col min="3" max="3" width="25.453125" style="17" customWidth="1"/>
    <col min="4" max="6" width="11.6328125" style="17" customWidth="1"/>
    <col min="7" max="7" width="11.453125" style="17" customWidth="1"/>
    <col min="8" max="8" width="13.90625" style="17" bestFit="1" customWidth="1"/>
    <col min="9" max="9" width="21.36328125" style="17" customWidth="1"/>
    <col min="10" max="10" width="19.7265625" style="17" customWidth="1"/>
    <col min="11" max="11" width="9.453125" style="17" bestFit="1" customWidth="1"/>
    <col min="12" max="12" width="18.36328125" style="17" customWidth="1"/>
    <col min="13" max="16384" width="9" style="17"/>
  </cols>
  <sheetData>
    <row r="2" spans="1:19" ht="33" customHeight="1" x14ac:dyDescent="0.2">
      <c r="A2" s="48" t="s">
        <v>57</v>
      </c>
      <c r="B2" s="48"/>
      <c r="C2" s="48"/>
      <c r="D2" s="48"/>
      <c r="E2" s="48"/>
      <c r="F2" s="48"/>
      <c r="G2" s="48"/>
      <c r="H2" s="48"/>
      <c r="I2" s="48"/>
    </row>
    <row r="3" spans="1:19" ht="17.25" customHeight="1" x14ac:dyDescent="0.2"/>
    <row r="4" spans="1:19" ht="30" customHeight="1" x14ac:dyDescent="0.2">
      <c r="D4" s="18"/>
      <c r="E4" s="18"/>
      <c r="F4" s="18" t="s">
        <v>43</v>
      </c>
      <c r="G4" s="49" t="s">
        <v>46</v>
      </c>
      <c r="H4" s="49"/>
      <c r="I4" s="49"/>
    </row>
    <row r="5" spans="1:19" x14ac:dyDescent="0.2">
      <c r="A5" s="40"/>
      <c r="B5" s="45"/>
      <c r="C5" s="45"/>
      <c r="D5" s="45"/>
      <c r="E5" s="45"/>
      <c r="F5" s="45"/>
      <c r="G5" s="45"/>
      <c r="H5" s="45"/>
      <c r="I5" s="45"/>
      <c r="J5" s="40"/>
      <c r="K5" s="44"/>
      <c r="M5" s="37"/>
      <c r="N5" s="37"/>
      <c r="O5" s="37"/>
      <c r="P5" s="38"/>
      <c r="Q5" s="39"/>
      <c r="R5" s="37"/>
    </row>
    <row r="6" spans="1:19" ht="16.5" customHeight="1" x14ac:dyDescent="0.2">
      <c r="A6" s="50" t="s">
        <v>38</v>
      </c>
      <c r="B6" s="47" t="s">
        <v>5</v>
      </c>
      <c r="C6" s="47" t="s">
        <v>4</v>
      </c>
      <c r="D6" s="47" t="s">
        <v>23</v>
      </c>
      <c r="E6" s="50" t="s">
        <v>50</v>
      </c>
      <c r="F6" s="50"/>
      <c r="G6" s="50"/>
      <c r="H6" s="50"/>
      <c r="I6" s="47" t="s">
        <v>3</v>
      </c>
      <c r="J6" s="47" t="s">
        <v>0</v>
      </c>
      <c r="K6" s="40"/>
      <c r="L6" s="44"/>
      <c r="N6" s="37"/>
      <c r="O6" s="37"/>
      <c r="P6" s="37"/>
      <c r="Q6" s="38"/>
      <c r="R6" s="39"/>
      <c r="S6" s="37"/>
    </row>
    <row r="7" spans="1:19" ht="13" customHeight="1" x14ac:dyDescent="0.2">
      <c r="A7" s="50"/>
      <c r="B7" s="47"/>
      <c r="C7" s="47"/>
      <c r="D7" s="47"/>
      <c r="E7" s="50" t="s">
        <v>37</v>
      </c>
      <c r="F7" s="50"/>
      <c r="G7" s="50"/>
      <c r="H7" s="47" t="s">
        <v>49</v>
      </c>
      <c r="I7" s="47"/>
      <c r="J7" s="47"/>
      <c r="K7" s="40"/>
      <c r="L7" s="44"/>
      <c r="N7" s="37"/>
      <c r="O7" s="37"/>
      <c r="P7" s="37"/>
      <c r="Q7" s="38"/>
      <c r="R7" s="39"/>
      <c r="S7" s="37"/>
    </row>
    <row r="8" spans="1:19" ht="46.5" customHeight="1" x14ac:dyDescent="0.2">
      <c r="A8" s="50"/>
      <c r="B8" s="47"/>
      <c r="C8" s="47"/>
      <c r="D8" s="47"/>
      <c r="E8" s="43" t="s">
        <v>24</v>
      </c>
      <c r="F8" s="43" t="s">
        <v>25</v>
      </c>
      <c r="G8" s="43" t="s">
        <v>14</v>
      </c>
      <c r="H8" s="47"/>
      <c r="I8" s="47"/>
      <c r="J8" s="47"/>
    </row>
    <row r="9" spans="1:19" x14ac:dyDescent="0.2">
      <c r="A9" s="14"/>
      <c r="B9" s="15" t="s">
        <v>6</v>
      </c>
      <c r="C9" s="16"/>
      <c r="D9" s="16"/>
      <c r="E9" s="15" t="s">
        <v>7</v>
      </c>
      <c r="F9" s="15" t="s">
        <v>7</v>
      </c>
      <c r="G9" s="15" t="s">
        <v>7</v>
      </c>
      <c r="H9" s="15"/>
      <c r="I9" s="15" t="s">
        <v>1</v>
      </c>
      <c r="J9" s="16"/>
    </row>
    <row r="10" spans="1:19" ht="30" customHeight="1" x14ac:dyDescent="0.2">
      <c r="A10" s="19" t="s">
        <v>47</v>
      </c>
      <c r="B10" s="20">
        <v>60</v>
      </c>
      <c r="C10" s="20" t="s">
        <v>39</v>
      </c>
      <c r="D10" s="30" t="str">
        <f>+IFERROR(VLOOKUP(C10,データリスト!$A$1:$B$11,2,FALSE),)</f>
        <v>施設系</v>
      </c>
      <c r="E10" s="30">
        <f>IF(C10="","",IF(D10="施設系",IF(ROUNDDOWN(B10*0.1,0)&gt;1,ROUNDDOWN(B10*0.1,0),1),IF(ROUNDDOWN(B10*0.05,0)&gt;1,ROUNDDOWN(B10*0.05,0),1)))</f>
        <v>6</v>
      </c>
      <c r="F10" s="20">
        <v>2</v>
      </c>
      <c r="G10" s="20">
        <v>2</v>
      </c>
      <c r="H10" s="35" t="s">
        <v>51</v>
      </c>
      <c r="I10" s="21">
        <v>604000</v>
      </c>
      <c r="J10" s="22" t="s">
        <v>55</v>
      </c>
    </row>
    <row r="11" spans="1:19" ht="30" customHeight="1" x14ac:dyDescent="0.2">
      <c r="A11" s="19" t="s">
        <v>48</v>
      </c>
      <c r="B11" s="20">
        <v>20</v>
      </c>
      <c r="C11" s="20" t="s">
        <v>42</v>
      </c>
      <c r="D11" s="30" t="str">
        <f>+IFERROR(VLOOKUP(C11,データリスト!$A$1:$B$11,2,FALSE),)</f>
        <v>施設系</v>
      </c>
      <c r="E11" s="30">
        <f t="shared" ref="E11:E19" si="0">IF(C11="","",IF(D11="施設系",IF(ROUNDDOWN(B11*0.1,0)&gt;1,ROUNDDOWN(B11*0.1,0),1),IF(ROUNDDOWN(B11*0.05,0)&gt;1,ROUNDDOWN(B11*0.05,0),1)))</f>
        <v>2</v>
      </c>
      <c r="F11" s="20">
        <v>0</v>
      </c>
      <c r="G11" s="20">
        <v>1</v>
      </c>
      <c r="H11" s="35"/>
      <c r="I11" s="21">
        <v>300000</v>
      </c>
      <c r="J11" s="22"/>
    </row>
    <row r="12" spans="1:19" ht="30" customHeight="1" x14ac:dyDescent="0.2">
      <c r="A12" s="19"/>
      <c r="B12" s="20"/>
      <c r="C12" s="20"/>
      <c r="D12" s="30">
        <f>+IFERROR(VLOOKUP(C12,データリスト!$A$1:$B$11,2,FALSE),)</f>
        <v>0</v>
      </c>
      <c r="E12" s="30" t="str">
        <f t="shared" si="0"/>
        <v/>
      </c>
      <c r="F12" s="20"/>
      <c r="G12" s="20"/>
      <c r="H12" s="35"/>
      <c r="I12" s="21"/>
      <c r="J12" s="22"/>
    </row>
    <row r="13" spans="1:19" ht="30" customHeight="1" x14ac:dyDescent="0.2">
      <c r="A13" s="19"/>
      <c r="B13" s="20"/>
      <c r="C13" s="20"/>
      <c r="D13" s="30">
        <f>+IFERROR(VLOOKUP(C13,データリスト!$A$1:$B$11,2,FALSE),)</f>
        <v>0</v>
      </c>
      <c r="E13" s="30" t="str">
        <f t="shared" si="0"/>
        <v/>
      </c>
      <c r="F13" s="20"/>
      <c r="G13" s="20"/>
      <c r="H13" s="35"/>
      <c r="I13" s="21"/>
      <c r="J13" s="22"/>
    </row>
    <row r="14" spans="1:19" ht="30" customHeight="1" x14ac:dyDescent="0.2">
      <c r="A14" s="19"/>
      <c r="B14" s="20"/>
      <c r="C14" s="20"/>
      <c r="D14" s="30">
        <f>+IFERROR(VLOOKUP(C14,データリスト!$A$1:$B$11,2,FALSE),)</f>
        <v>0</v>
      </c>
      <c r="E14" s="30" t="str">
        <f t="shared" si="0"/>
        <v/>
      </c>
      <c r="F14" s="20"/>
      <c r="G14" s="20"/>
      <c r="H14" s="35"/>
      <c r="I14" s="21"/>
      <c r="J14" s="22"/>
      <c r="L14" s="41"/>
    </row>
    <row r="15" spans="1:19" ht="30" customHeight="1" x14ac:dyDescent="0.2">
      <c r="A15" s="19"/>
      <c r="B15" s="20"/>
      <c r="C15" s="20"/>
      <c r="D15" s="30">
        <f>+IFERROR(VLOOKUP(C15,データリスト!$A$1:$B$11,2,FALSE),)</f>
        <v>0</v>
      </c>
      <c r="E15" s="30" t="str">
        <f t="shared" si="0"/>
        <v/>
      </c>
      <c r="F15" s="20"/>
      <c r="G15" s="20"/>
      <c r="H15" s="35"/>
      <c r="I15" s="21"/>
      <c r="J15" s="22"/>
      <c r="L15" s="41"/>
    </row>
    <row r="16" spans="1:19" ht="30" customHeight="1" x14ac:dyDescent="0.2">
      <c r="A16" s="19"/>
      <c r="B16" s="20"/>
      <c r="C16" s="20"/>
      <c r="D16" s="30">
        <f>+IFERROR(VLOOKUP(C16,データリスト!$A$1:$B$11,2,FALSE),)</f>
        <v>0</v>
      </c>
      <c r="E16" s="30" t="str">
        <f t="shared" si="0"/>
        <v/>
      </c>
      <c r="F16" s="20"/>
      <c r="G16" s="20"/>
      <c r="H16" s="35"/>
      <c r="I16" s="21"/>
      <c r="J16" s="22"/>
      <c r="L16" s="41"/>
    </row>
    <row r="17" spans="1:18" ht="30" customHeight="1" x14ac:dyDescent="0.2">
      <c r="A17" s="19"/>
      <c r="B17" s="20"/>
      <c r="C17" s="20"/>
      <c r="D17" s="30">
        <f>+IFERROR(VLOOKUP(C17,データリスト!$A$1:$B$11,2,FALSE),)</f>
        <v>0</v>
      </c>
      <c r="E17" s="30" t="str">
        <f t="shared" si="0"/>
        <v/>
      </c>
      <c r="F17" s="20"/>
      <c r="G17" s="20"/>
      <c r="H17" s="35"/>
      <c r="I17" s="21"/>
      <c r="J17" s="22"/>
      <c r="L17" s="41"/>
    </row>
    <row r="18" spans="1:18" ht="30" customHeight="1" x14ac:dyDescent="0.2">
      <c r="A18" s="19"/>
      <c r="B18" s="20"/>
      <c r="C18" s="20"/>
      <c r="D18" s="30">
        <f>+IFERROR(VLOOKUP(C18,データリスト!$A$1:$B$11,2,FALSE),)</f>
        <v>0</v>
      </c>
      <c r="E18" s="30" t="str">
        <f t="shared" si="0"/>
        <v/>
      </c>
      <c r="F18" s="20"/>
      <c r="G18" s="20"/>
      <c r="H18" s="35"/>
      <c r="I18" s="21"/>
      <c r="J18" s="22"/>
      <c r="L18" s="41"/>
    </row>
    <row r="19" spans="1:18" ht="30" customHeight="1" x14ac:dyDescent="0.2">
      <c r="A19" s="23"/>
      <c r="B19" s="24"/>
      <c r="C19" s="23"/>
      <c r="D19" s="31">
        <f>+IFERROR(VLOOKUP(C19,データリスト!$A$1:$B$11,2,FALSE),)</f>
        <v>0</v>
      </c>
      <c r="E19" s="30" t="str">
        <f t="shared" si="0"/>
        <v/>
      </c>
      <c r="F19" s="24"/>
      <c r="G19" s="24"/>
      <c r="H19" s="36"/>
      <c r="I19" s="25"/>
      <c r="J19" s="26"/>
      <c r="L19" s="41"/>
    </row>
    <row r="20" spans="1:18" ht="23.25" customHeight="1" x14ac:dyDescent="0.2">
      <c r="A20" s="27" t="s">
        <v>2</v>
      </c>
      <c r="B20" s="28"/>
      <c r="C20" s="27"/>
      <c r="D20" s="27"/>
      <c r="E20" s="32"/>
      <c r="F20" s="27"/>
      <c r="G20" s="28">
        <f t="shared" ref="G20" si="1">SUM(G10:G19)</f>
        <v>3</v>
      </c>
      <c r="H20" s="28">
        <f>SUM(H10:H19)</f>
        <v>0</v>
      </c>
      <c r="I20" s="28">
        <f>SUM(I10:I19)</f>
        <v>904000</v>
      </c>
      <c r="J20" s="29"/>
      <c r="L20" s="41"/>
    </row>
    <row r="21" spans="1:18" ht="13.5" customHeight="1" x14ac:dyDescent="0.2">
      <c r="A21" s="17" t="s">
        <v>45</v>
      </c>
      <c r="J21" s="40"/>
      <c r="K21" s="44"/>
      <c r="L21" s="37"/>
      <c r="M21" s="37"/>
      <c r="N21" s="37"/>
      <c r="O21" s="37"/>
      <c r="P21" s="38"/>
      <c r="Q21" s="39"/>
      <c r="R21" s="37"/>
    </row>
    <row r="22" spans="1:18" ht="13.5" customHeight="1" x14ac:dyDescent="0.2">
      <c r="A22" s="17" t="s">
        <v>44</v>
      </c>
      <c r="J22" s="40"/>
      <c r="K22" s="40"/>
      <c r="M22" s="37"/>
      <c r="N22" s="37"/>
      <c r="O22" s="37"/>
      <c r="P22" s="38"/>
      <c r="Q22" s="39"/>
      <c r="R22" s="37"/>
    </row>
    <row r="23" spans="1:18" ht="13.5" customHeight="1" x14ac:dyDescent="0.2">
      <c r="A23" s="17" t="s">
        <v>26</v>
      </c>
      <c r="J23" s="40"/>
      <c r="K23" s="40"/>
      <c r="M23" s="37"/>
      <c r="N23" s="37"/>
      <c r="O23" s="37"/>
      <c r="P23" s="38"/>
      <c r="Q23" s="39"/>
      <c r="R23" s="37"/>
    </row>
    <row r="24" spans="1:18" s="40" customFormat="1" ht="13" customHeight="1" x14ac:dyDescent="0.2">
      <c r="A24" s="51" t="s">
        <v>54</v>
      </c>
      <c r="B24" s="51"/>
      <c r="C24" s="51"/>
      <c r="D24" s="51"/>
      <c r="E24" s="51"/>
      <c r="F24" s="51"/>
      <c r="G24" s="51"/>
      <c r="H24" s="51"/>
      <c r="I24" s="51"/>
      <c r="J24" s="51"/>
      <c r="M24" s="41"/>
      <c r="N24" s="41"/>
      <c r="O24" s="41"/>
      <c r="P24" s="38"/>
      <c r="Q24" s="42"/>
      <c r="R24" s="41"/>
    </row>
    <row r="25" spans="1:18" s="40" customFormat="1" ht="19.5" customHeigh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M25" s="41"/>
      <c r="N25" s="41"/>
      <c r="O25" s="41"/>
      <c r="P25" s="38"/>
      <c r="Q25" s="42"/>
      <c r="R25" s="41"/>
    </row>
    <row r="26" spans="1:18" s="40" customFormat="1" x14ac:dyDescent="0.2">
      <c r="M26" s="41"/>
      <c r="N26" s="41"/>
      <c r="O26" s="41"/>
      <c r="P26" s="38"/>
      <c r="Q26" s="42"/>
      <c r="R26" s="41"/>
    </row>
    <row r="27" spans="1:18" x14ac:dyDescent="0.2">
      <c r="M27" s="37"/>
      <c r="N27" s="37"/>
      <c r="O27" s="37"/>
      <c r="P27" s="38"/>
      <c r="Q27" s="39"/>
      <c r="R27" s="37"/>
    </row>
    <row r="28" spans="1:18" x14ac:dyDescent="0.2">
      <c r="M28" s="37"/>
      <c r="N28" s="37"/>
      <c r="O28" s="37"/>
      <c r="P28" s="37"/>
      <c r="Q28" s="37"/>
      <c r="R28" s="37"/>
    </row>
  </sheetData>
  <sheetProtection formatCells="0" insertRows="0" sort="0" autoFilter="0"/>
  <mergeCells count="12">
    <mergeCell ref="A24:J25"/>
    <mergeCell ref="J6:J8"/>
    <mergeCell ref="E7:G7"/>
    <mergeCell ref="H7:H8"/>
    <mergeCell ref="A2:I2"/>
    <mergeCell ref="G4:I4"/>
    <mergeCell ref="A6:A8"/>
    <mergeCell ref="B6:B8"/>
    <mergeCell ref="C6:C8"/>
    <mergeCell ref="D6:D8"/>
    <mergeCell ref="E6:H6"/>
    <mergeCell ref="I6:I8"/>
  </mergeCells>
  <phoneticPr fontId="2"/>
  <conditionalFormatting sqref="G10">
    <cfRule type="expression" dxfId="9" priority="10">
      <formula>$E$10-$F$10&lt;$G$10</formula>
    </cfRule>
  </conditionalFormatting>
  <conditionalFormatting sqref="G11">
    <cfRule type="expression" dxfId="8" priority="9">
      <formula>$E$11-$F$11&lt;$G$11</formula>
    </cfRule>
  </conditionalFormatting>
  <conditionalFormatting sqref="G12">
    <cfRule type="expression" dxfId="7" priority="8">
      <formula>$E$12-$F$12&lt;$G$12</formula>
    </cfRule>
  </conditionalFormatting>
  <conditionalFormatting sqref="G13">
    <cfRule type="expression" dxfId="6" priority="7">
      <formula>$E$13-$F$13&lt;$G$13</formula>
    </cfRule>
  </conditionalFormatting>
  <conditionalFormatting sqref="G14">
    <cfRule type="expression" dxfId="5" priority="6">
      <formula>$E$14-$F$14&lt;$G$14</formula>
    </cfRule>
  </conditionalFormatting>
  <conditionalFormatting sqref="G15">
    <cfRule type="expression" dxfId="4" priority="5">
      <formula>$E$15-$F$15&lt;$G$15</formula>
    </cfRule>
  </conditionalFormatting>
  <conditionalFormatting sqref="G16">
    <cfRule type="expression" dxfId="3" priority="4">
      <formula>$E$16-$F$16&lt;$G$16</formula>
    </cfRule>
  </conditionalFormatting>
  <conditionalFormatting sqref="G17">
    <cfRule type="expression" dxfId="2" priority="3">
      <formula>$E$17-$F$17&lt;$G$17</formula>
    </cfRule>
  </conditionalFormatting>
  <conditionalFormatting sqref="G18">
    <cfRule type="expression" dxfId="1" priority="2">
      <formula>$E$18-$F$18&lt;$G$18</formula>
    </cfRule>
  </conditionalFormatting>
  <conditionalFormatting sqref="G19">
    <cfRule type="expression" dxfId="0" priority="1">
      <formula>$E$19-$F$19&lt;$G$19</formula>
    </cfRule>
  </conditionalFormatting>
  <dataValidations count="1">
    <dataValidation errorStyle="information" allowBlank="1" showInputMessage="1" showErrorMessage="1" sqref="F10:F19 D10:D19" xr:uid="{00000000-0002-0000-0100-000000000000}"/>
  </dataValidations>
  <printOptions horizontalCentered="1"/>
  <pageMargins left="0.74803149606299213" right="0.43307086614173229" top="0.74803149606299213" bottom="0.74803149606299213" header="0.31496062992125984" footer="0.31496062992125984"/>
  <pageSetup paperSize="9" scale="79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100-000001000000}">
          <x14:formula1>
            <xm:f>データリスト!$A$1:$A$11</xm:f>
          </x14:formula1>
          <xm:sqref>C10:C19</xm:sqref>
        </x14:dataValidation>
        <x14:dataValidation type="list" allowBlank="1" showInputMessage="1" showErrorMessage="1" xr:uid="{3090A9FC-EE0C-4E23-9CC9-B8E4A758EA1D}">
          <x14:formula1>
            <xm:f>データリスト!$D$1:$D$2</xm:f>
          </x14:formula1>
          <xm:sqref>H10:H19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selection activeCell="A41" sqref="A41"/>
    </sheetView>
  </sheetViews>
  <sheetFormatPr defaultColWidth="9" defaultRowHeight="13" x14ac:dyDescent="0.2"/>
  <cols>
    <col min="1" max="1" width="45" style="13" bestFit="1" customWidth="1"/>
    <col min="2" max="2" width="10.6328125" style="13" customWidth="1"/>
    <col min="3" max="3" width="50.6328125" style="9" customWidth="1"/>
    <col min="4" max="16384" width="9" style="9"/>
  </cols>
  <sheetData>
    <row r="1" spans="1:4" x14ac:dyDescent="0.2">
      <c r="A1" s="8" t="s">
        <v>39</v>
      </c>
      <c r="B1" s="8" t="s">
        <v>21</v>
      </c>
      <c r="C1" s="8" t="s">
        <v>15</v>
      </c>
      <c r="D1" s="34" t="s">
        <v>52</v>
      </c>
    </row>
    <row r="2" spans="1:4" x14ac:dyDescent="0.2">
      <c r="A2" s="10" t="s">
        <v>8</v>
      </c>
      <c r="B2" s="10" t="s">
        <v>21</v>
      </c>
      <c r="C2" s="10" t="s">
        <v>16</v>
      </c>
      <c r="D2" s="34" t="s">
        <v>53</v>
      </c>
    </row>
    <row r="3" spans="1:4" x14ac:dyDescent="0.2">
      <c r="A3" s="10" t="s">
        <v>40</v>
      </c>
      <c r="B3" s="10" t="s">
        <v>21</v>
      </c>
      <c r="C3" s="10" t="s">
        <v>27</v>
      </c>
    </row>
    <row r="4" spans="1:4" x14ac:dyDescent="0.2">
      <c r="A4" s="10" t="s">
        <v>41</v>
      </c>
      <c r="B4" s="10" t="s">
        <v>21</v>
      </c>
      <c r="C4" s="10" t="s">
        <v>17</v>
      </c>
    </row>
    <row r="5" spans="1:4" x14ac:dyDescent="0.2">
      <c r="A5" s="10" t="s">
        <v>13</v>
      </c>
      <c r="B5" s="10" t="s">
        <v>21</v>
      </c>
      <c r="C5" s="10" t="s">
        <v>18</v>
      </c>
    </row>
    <row r="6" spans="1:4" x14ac:dyDescent="0.2">
      <c r="A6" s="10" t="s">
        <v>42</v>
      </c>
      <c r="B6" s="10" t="s">
        <v>21</v>
      </c>
      <c r="C6" s="10" t="s">
        <v>19</v>
      </c>
    </row>
    <row r="7" spans="1:4" x14ac:dyDescent="0.2">
      <c r="A7" s="11" t="s">
        <v>9</v>
      </c>
      <c r="B7" s="10" t="s">
        <v>22</v>
      </c>
      <c r="C7" s="10" t="s">
        <v>20</v>
      </c>
    </row>
    <row r="8" spans="1:4" x14ac:dyDescent="0.2">
      <c r="A8" s="12" t="s">
        <v>10</v>
      </c>
      <c r="B8" s="11" t="s">
        <v>22</v>
      </c>
      <c r="C8" s="12" t="s">
        <v>28</v>
      </c>
    </row>
    <row r="9" spans="1:4" x14ac:dyDescent="0.2">
      <c r="A9" s="12" t="s">
        <v>11</v>
      </c>
      <c r="B9" s="12" t="s">
        <v>22</v>
      </c>
      <c r="C9" s="12" t="s">
        <v>29</v>
      </c>
    </row>
    <row r="10" spans="1:4" x14ac:dyDescent="0.2">
      <c r="A10" s="12" t="s">
        <v>12</v>
      </c>
      <c r="B10" s="12" t="s">
        <v>22</v>
      </c>
      <c r="C10" s="12" t="s">
        <v>30</v>
      </c>
    </row>
    <row r="11" spans="1:4" x14ac:dyDescent="0.2">
      <c r="A11" s="12"/>
      <c r="B11" s="12" t="s">
        <v>22</v>
      </c>
      <c r="C11" s="12" t="s">
        <v>31</v>
      </c>
    </row>
    <row r="12" spans="1:4" x14ac:dyDescent="0.2">
      <c r="A12" s="12"/>
      <c r="B12" s="12"/>
      <c r="C12" s="12" t="s">
        <v>32</v>
      </c>
    </row>
    <row r="13" spans="1:4" x14ac:dyDescent="0.2">
      <c r="A13" s="12"/>
      <c r="B13" s="12"/>
      <c r="C13" s="12" t="s">
        <v>33</v>
      </c>
    </row>
    <row r="14" spans="1:4" x14ac:dyDescent="0.2">
      <c r="A14" s="12"/>
      <c r="B14" s="12"/>
      <c r="C14" s="12" t="s">
        <v>34</v>
      </c>
    </row>
    <row r="15" spans="1:4" x14ac:dyDescent="0.2">
      <c r="A15" s="12"/>
      <c r="B15" s="12"/>
      <c r="C15" s="12" t="s">
        <v>35</v>
      </c>
    </row>
    <row r="16" spans="1:4" x14ac:dyDescent="0.2">
      <c r="A16" s="12"/>
      <c r="B16" s="12"/>
      <c r="C16" s="12" t="s">
        <v>36</v>
      </c>
    </row>
    <row r="17" spans="1:2" x14ac:dyDescent="0.2">
      <c r="A17" s="12"/>
      <c r="B17" s="12"/>
    </row>
    <row r="18" spans="1:2" x14ac:dyDescent="0.2">
      <c r="A18" s="12"/>
      <c r="B18" s="12"/>
    </row>
    <row r="19" spans="1:2" x14ac:dyDescent="0.2">
      <c r="A19" s="12"/>
      <c r="B19" s="12"/>
    </row>
    <row r="20" spans="1:2" x14ac:dyDescent="0.2">
      <c r="A20" s="12"/>
      <c r="B20" s="1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所要額調書 </vt:lpstr>
      <vt:lpstr>【記載例】所要額調書</vt:lpstr>
      <vt:lpstr>データリスト</vt:lpstr>
      <vt:lpstr>【記載例】所要額調書!Print_Area</vt:lpstr>
      <vt:lpstr>'所要額調書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2017-03-24T02:17:11Z</dcterms:created>
  <dcterms:modified xsi:type="dcterms:W3CDTF">2024-06-14T07:20:48Z</dcterms:modified>
</cp:coreProperties>
</file>